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2024\"/>
    </mc:Choice>
  </mc:AlternateContent>
  <xr:revisionPtr revIDLastSave="0" documentId="13_ncr:1_{5BBA4E05-5D67-40F9-A3B6-6572AE0C1658}" xr6:coauthVersionLast="47" xr6:coauthVersionMax="47" xr10:uidLastSave="{00000000-0000-0000-0000-000000000000}"/>
  <workbookProtection workbookAlgorithmName="SHA-512" workbookHashValue="ri4IzVstuNyRQllvL2bElYs+lOUoX2sZG8hhfw/LNW0/jqdC8csoX2L3vlD3HCJwIwqbWqE18Eq07RtVMUg2wQ==" workbookSaltValue="iqDfe8Sdu740114m285H/Q==" workbookSpinCount="100000" lockStructure="1"/>
  <bookViews>
    <workbookView xWindow="21480" yWindow="-120" windowWidth="20730" windowHeight="11160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6" i="1" l="1"/>
  <c r="E106" i="1" s="1"/>
  <c r="F106" i="1" s="1"/>
  <c r="G106" i="1" s="1"/>
  <c r="H106" i="1" s="1"/>
  <c r="I106" i="1" s="1"/>
  <c r="J106" i="1" s="1"/>
  <c r="K106" i="1" s="1"/>
  <c r="L106" i="1" s="1"/>
  <c r="M106" i="1" s="1"/>
  <c r="N106" i="1" s="1"/>
  <c r="O106" i="1" s="1"/>
  <c r="P106" i="1" s="1"/>
  <c r="Q106" i="1" s="1"/>
  <c r="R106" i="1" s="1"/>
  <c r="S106" i="1" s="1"/>
  <c r="C106" i="1"/>
  <c r="C102" i="1"/>
  <c r="D102" i="1" s="1"/>
  <c r="E102" i="1" s="1"/>
  <c r="F102" i="1" s="1"/>
  <c r="G102" i="1" s="1"/>
  <c r="H102" i="1" s="1"/>
  <c r="I102" i="1" s="1"/>
  <c r="J102" i="1" s="1"/>
  <c r="K102" i="1" s="1"/>
  <c r="L102" i="1" s="1"/>
  <c r="M102" i="1" s="1"/>
  <c r="N102" i="1" s="1"/>
  <c r="O102" i="1" s="1"/>
  <c r="P102" i="1" s="1"/>
  <c r="Q102" i="1" s="1"/>
  <c r="R102" i="1" s="1"/>
  <c r="S102" i="1" s="1"/>
  <c r="C98" i="1"/>
  <c r="D98" i="1" s="1"/>
  <c r="E98" i="1" s="1"/>
  <c r="F98" i="1" s="1"/>
  <c r="G98" i="1" s="1"/>
  <c r="H98" i="1" s="1"/>
  <c r="I98" i="1" s="1"/>
  <c r="J98" i="1" s="1"/>
  <c r="K98" i="1" s="1"/>
  <c r="L98" i="1" s="1"/>
  <c r="M98" i="1" s="1"/>
  <c r="N98" i="1" s="1"/>
  <c r="O98" i="1" s="1"/>
  <c r="P98" i="1" s="1"/>
  <c r="Q98" i="1" s="1"/>
  <c r="R98" i="1" s="1"/>
  <c r="S98" i="1" s="1"/>
  <c r="C94" i="1"/>
  <c r="D94" i="1" s="1"/>
  <c r="E94" i="1" s="1"/>
  <c r="F94" i="1" s="1"/>
  <c r="G94" i="1" s="1"/>
  <c r="H94" i="1" s="1"/>
  <c r="I94" i="1" s="1"/>
  <c r="J94" i="1" s="1"/>
  <c r="K94" i="1" s="1"/>
  <c r="L94" i="1" s="1"/>
  <c r="M94" i="1" s="1"/>
  <c r="N94" i="1" s="1"/>
  <c r="O94" i="1" s="1"/>
  <c r="P94" i="1" s="1"/>
  <c r="Q94" i="1" s="1"/>
  <c r="R94" i="1" s="1"/>
  <c r="S94" i="1" s="1"/>
  <c r="C87" i="1"/>
  <c r="D87" i="1" s="1"/>
  <c r="E87" i="1" s="1"/>
  <c r="F87" i="1" s="1"/>
  <c r="G87" i="1" s="1"/>
  <c r="H87" i="1" s="1"/>
  <c r="I87" i="1" s="1"/>
  <c r="J87" i="1" s="1"/>
  <c r="K87" i="1" s="1"/>
  <c r="L87" i="1" s="1"/>
  <c r="M87" i="1" s="1"/>
  <c r="N87" i="1" s="1"/>
  <c r="O87" i="1" s="1"/>
  <c r="P87" i="1" s="1"/>
  <c r="Q87" i="1" s="1"/>
  <c r="R87" i="1" s="1"/>
  <c r="S87" i="1" s="1"/>
  <c r="D83" i="1"/>
  <c r="E83" i="1" s="1"/>
  <c r="F83" i="1" s="1"/>
  <c r="G83" i="1" s="1"/>
  <c r="H83" i="1" s="1"/>
  <c r="I83" i="1" s="1"/>
  <c r="J83" i="1" s="1"/>
  <c r="K83" i="1" s="1"/>
  <c r="L83" i="1" s="1"/>
  <c r="M83" i="1" s="1"/>
  <c r="N83" i="1" s="1"/>
  <c r="O83" i="1" s="1"/>
  <c r="P83" i="1" s="1"/>
  <c r="Q83" i="1" s="1"/>
  <c r="R83" i="1" s="1"/>
  <c r="S83" i="1" s="1"/>
  <c r="C83" i="1"/>
  <c r="C79" i="1"/>
  <c r="D79" i="1" s="1"/>
  <c r="E79" i="1" s="1"/>
  <c r="F79" i="1" s="1"/>
  <c r="G79" i="1" s="1"/>
  <c r="H79" i="1" s="1"/>
  <c r="I79" i="1" s="1"/>
  <c r="J79" i="1" s="1"/>
  <c r="K79" i="1" s="1"/>
  <c r="L79" i="1" s="1"/>
  <c r="M79" i="1" s="1"/>
  <c r="N79" i="1" s="1"/>
  <c r="O79" i="1" s="1"/>
  <c r="P79" i="1" s="1"/>
  <c r="Q79" i="1" s="1"/>
  <c r="R79" i="1" s="1"/>
  <c r="S79" i="1" s="1"/>
  <c r="C75" i="1"/>
  <c r="D75" i="1" s="1"/>
  <c r="E75" i="1" s="1"/>
  <c r="F75" i="1" s="1"/>
  <c r="G75" i="1" s="1"/>
  <c r="H75" i="1" s="1"/>
  <c r="I75" i="1" s="1"/>
  <c r="J75" i="1" s="1"/>
  <c r="K75" i="1" s="1"/>
  <c r="L75" i="1" s="1"/>
  <c r="M75" i="1" s="1"/>
  <c r="N75" i="1" s="1"/>
  <c r="O75" i="1" s="1"/>
  <c r="P75" i="1" s="1"/>
  <c r="Q75" i="1" s="1"/>
  <c r="R75" i="1" s="1"/>
  <c r="S75" i="1" s="1"/>
  <c r="D68" i="1"/>
  <c r="E68" i="1" s="1"/>
  <c r="F68" i="1" s="1"/>
  <c r="G68" i="1" s="1"/>
  <c r="H68" i="1" s="1"/>
  <c r="I68" i="1" s="1"/>
  <c r="J68" i="1" s="1"/>
  <c r="K68" i="1" s="1"/>
  <c r="L68" i="1" s="1"/>
  <c r="M68" i="1" s="1"/>
  <c r="N68" i="1" s="1"/>
  <c r="O68" i="1" s="1"/>
  <c r="P68" i="1" s="1"/>
  <c r="Q68" i="1" s="1"/>
  <c r="R68" i="1" s="1"/>
  <c r="S68" i="1" s="1"/>
  <c r="C68" i="1"/>
  <c r="C64" i="1"/>
  <c r="D64" i="1" s="1"/>
  <c r="E64" i="1" s="1"/>
  <c r="F64" i="1" s="1"/>
  <c r="G64" i="1" s="1"/>
  <c r="H64" i="1" s="1"/>
  <c r="I64" i="1" s="1"/>
  <c r="J64" i="1" s="1"/>
  <c r="K64" i="1" s="1"/>
  <c r="L64" i="1" s="1"/>
  <c r="M64" i="1" s="1"/>
  <c r="N64" i="1" s="1"/>
  <c r="O64" i="1" s="1"/>
  <c r="P64" i="1" s="1"/>
  <c r="Q64" i="1" s="1"/>
  <c r="R64" i="1" s="1"/>
  <c r="S64" i="1" s="1"/>
  <c r="D60" i="1"/>
  <c r="E60" i="1" s="1"/>
  <c r="F60" i="1" s="1"/>
  <c r="G60" i="1" s="1"/>
  <c r="H60" i="1" s="1"/>
  <c r="I60" i="1" s="1"/>
  <c r="J60" i="1" s="1"/>
  <c r="K60" i="1" s="1"/>
  <c r="L60" i="1" s="1"/>
  <c r="M60" i="1" s="1"/>
  <c r="N60" i="1" s="1"/>
  <c r="O60" i="1" s="1"/>
  <c r="P60" i="1" s="1"/>
  <c r="Q60" i="1" s="1"/>
  <c r="R60" i="1" s="1"/>
  <c r="S60" i="1" s="1"/>
  <c r="C60" i="1"/>
  <c r="C56" i="1"/>
  <c r="D56" i="1" s="1"/>
  <c r="E56" i="1" s="1"/>
  <c r="F56" i="1" s="1"/>
  <c r="G56" i="1" s="1"/>
  <c r="H56" i="1" s="1"/>
  <c r="I56" i="1" s="1"/>
  <c r="J56" i="1" s="1"/>
  <c r="K56" i="1" s="1"/>
  <c r="L56" i="1" s="1"/>
  <c r="M56" i="1" s="1"/>
  <c r="N56" i="1" s="1"/>
  <c r="O56" i="1" s="1"/>
  <c r="P56" i="1" s="1"/>
  <c r="Q56" i="1" s="1"/>
  <c r="R56" i="1" s="1"/>
  <c r="S56" i="1" s="1"/>
  <c r="C52" i="1"/>
  <c r="D52" i="1" s="1"/>
  <c r="E52" i="1" s="1"/>
  <c r="F52" i="1" s="1"/>
  <c r="G52" i="1" s="1"/>
  <c r="H52" i="1" s="1"/>
  <c r="I52" i="1" s="1"/>
  <c r="J52" i="1" s="1"/>
  <c r="K52" i="1" s="1"/>
  <c r="L52" i="1" s="1"/>
  <c r="M52" i="1" s="1"/>
  <c r="N52" i="1" s="1"/>
  <c r="O52" i="1" s="1"/>
  <c r="P52" i="1" s="1"/>
  <c r="Q52" i="1" s="1"/>
  <c r="R52" i="1" s="1"/>
  <c r="S52" i="1" s="1"/>
  <c r="E48" i="1"/>
  <c r="F48" i="1" s="1"/>
  <c r="G48" i="1" s="1"/>
  <c r="H48" i="1" s="1"/>
  <c r="I48" i="1" s="1"/>
  <c r="J48" i="1" s="1"/>
  <c r="K48" i="1" s="1"/>
  <c r="L48" i="1" s="1"/>
  <c r="M48" i="1" s="1"/>
  <c r="N48" i="1" s="1"/>
  <c r="O48" i="1" s="1"/>
  <c r="P48" i="1" s="1"/>
  <c r="Q48" i="1" s="1"/>
  <c r="R48" i="1" s="1"/>
  <c r="S48" i="1" s="1"/>
  <c r="C48" i="1"/>
  <c r="D48" i="1" s="1"/>
  <c r="F44" i="1"/>
  <c r="G44" i="1" s="1"/>
  <c r="H44" i="1" s="1"/>
  <c r="I44" i="1" s="1"/>
  <c r="J44" i="1" s="1"/>
  <c r="K44" i="1" s="1"/>
  <c r="L44" i="1" s="1"/>
  <c r="M44" i="1" s="1"/>
  <c r="N44" i="1" s="1"/>
  <c r="O44" i="1" s="1"/>
  <c r="P44" i="1" s="1"/>
  <c r="Q44" i="1" s="1"/>
  <c r="R44" i="1" s="1"/>
  <c r="S44" i="1" s="1"/>
  <c r="D44" i="1"/>
  <c r="E44" i="1" s="1"/>
  <c r="C44" i="1"/>
  <c r="C40" i="1"/>
  <c r="D40" i="1" s="1"/>
  <c r="E40" i="1" s="1"/>
  <c r="F40" i="1" s="1"/>
  <c r="G40" i="1" s="1"/>
  <c r="H40" i="1" s="1"/>
  <c r="I40" i="1" s="1"/>
  <c r="J40" i="1" s="1"/>
  <c r="K40" i="1" s="1"/>
  <c r="L40" i="1" s="1"/>
  <c r="M40" i="1" s="1"/>
  <c r="N40" i="1" s="1"/>
  <c r="O40" i="1" s="1"/>
  <c r="P40" i="1" s="1"/>
  <c r="Q40" i="1" s="1"/>
  <c r="R40" i="1" s="1"/>
  <c r="S40" i="1" s="1"/>
  <c r="H36" i="1"/>
  <c r="I36" i="1" s="1"/>
  <c r="J36" i="1" s="1"/>
  <c r="K36" i="1" s="1"/>
  <c r="L36" i="1" s="1"/>
  <c r="M36" i="1" s="1"/>
  <c r="N36" i="1" s="1"/>
  <c r="O36" i="1" s="1"/>
  <c r="P36" i="1" s="1"/>
  <c r="Q36" i="1" s="1"/>
  <c r="R36" i="1" s="1"/>
  <c r="S36" i="1" s="1"/>
  <c r="D36" i="1"/>
  <c r="E36" i="1" s="1"/>
  <c r="F36" i="1" s="1"/>
  <c r="G36" i="1" s="1"/>
  <c r="C36" i="1"/>
  <c r="C32" i="1"/>
  <c r="D32" i="1" s="1"/>
  <c r="E32" i="1" s="1"/>
  <c r="F32" i="1" s="1"/>
  <c r="G32" i="1" s="1"/>
  <c r="H32" i="1" s="1"/>
  <c r="I32" i="1" s="1"/>
  <c r="J32" i="1" s="1"/>
  <c r="K32" i="1" s="1"/>
  <c r="L32" i="1" s="1"/>
  <c r="M32" i="1" s="1"/>
  <c r="N32" i="1" s="1"/>
  <c r="O32" i="1" s="1"/>
  <c r="P32" i="1" s="1"/>
  <c r="Q32" i="1" s="1"/>
  <c r="R32" i="1" s="1"/>
  <c r="S32" i="1" s="1"/>
  <c r="F28" i="1"/>
  <c r="G28" i="1" s="1"/>
  <c r="H28" i="1" s="1"/>
  <c r="I28" i="1" s="1"/>
  <c r="J28" i="1" s="1"/>
  <c r="K28" i="1" s="1"/>
  <c r="L28" i="1" s="1"/>
  <c r="M28" i="1" s="1"/>
  <c r="N28" i="1" s="1"/>
  <c r="O28" i="1" s="1"/>
  <c r="P28" i="1" s="1"/>
  <c r="Q28" i="1" s="1"/>
  <c r="R28" i="1" s="1"/>
  <c r="S28" i="1" s="1"/>
  <c r="C28" i="1"/>
  <c r="D28" i="1" s="1"/>
  <c r="E28" i="1" s="1"/>
  <c r="C24" i="1"/>
  <c r="D24" i="1" s="1"/>
  <c r="E24" i="1" s="1"/>
  <c r="F24" i="1" s="1"/>
  <c r="G24" i="1" s="1"/>
  <c r="H24" i="1" s="1"/>
  <c r="I24" i="1" s="1"/>
  <c r="J24" i="1" s="1"/>
  <c r="K24" i="1" s="1"/>
  <c r="L24" i="1" s="1"/>
  <c r="M24" i="1" s="1"/>
  <c r="N24" i="1" s="1"/>
  <c r="O24" i="1" s="1"/>
  <c r="P24" i="1" s="1"/>
  <c r="Q24" i="1" s="1"/>
  <c r="R24" i="1" s="1"/>
  <c r="S24" i="1" s="1"/>
  <c r="D20" i="1"/>
  <c r="E20" i="1" s="1"/>
  <c r="F20" i="1" s="1"/>
  <c r="G20" i="1" s="1"/>
  <c r="H20" i="1" s="1"/>
  <c r="I20" i="1" s="1"/>
  <c r="J20" i="1" s="1"/>
  <c r="K20" i="1" s="1"/>
  <c r="L20" i="1" s="1"/>
  <c r="M20" i="1" s="1"/>
  <c r="N20" i="1" s="1"/>
  <c r="O20" i="1" s="1"/>
  <c r="P20" i="1" s="1"/>
  <c r="Q20" i="1" s="1"/>
  <c r="R20" i="1" s="1"/>
  <c r="S20" i="1" s="1"/>
  <c r="C20" i="1"/>
  <c r="C16" i="1"/>
  <c r="D16" i="1" s="1"/>
  <c r="E16" i="1" s="1"/>
  <c r="F16" i="1" s="1"/>
  <c r="G16" i="1" s="1"/>
  <c r="H16" i="1" s="1"/>
  <c r="I16" i="1" s="1"/>
  <c r="J16" i="1" s="1"/>
  <c r="K16" i="1" s="1"/>
  <c r="L16" i="1" s="1"/>
  <c r="M16" i="1" s="1"/>
  <c r="N16" i="1" s="1"/>
  <c r="O16" i="1" s="1"/>
  <c r="P16" i="1" s="1"/>
  <c r="Q16" i="1" s="1"/>
  <c r="R16" i="1" s="1"/>
  <c r="S16" i="1" s="1"/>
  <c r="C12" i="1"/>
  <c r="D12" i="1" s="1"/>
  <c r="E12" i="1" s="1"/>
  <c r="F12" i="1" s="1"/>
  <c r="G12" i="1" s="1"/>
  <c r="H12" i="1" s="1"/>
  <c r="I12" i="1" s="1"/>
  <c r="J12" i="1" s="1"/>
  <c r="K12" i="1" s="1"/>
  <c r="L12" i="1" s="1"/>
  <c r="M12" i="1" s="1"/>
  <c r="N12" i="1" s="1"/>
  <c r="O12" i="1" s="1"/>
  <c r="P12" i="1" s="1"/>
  <c r="Q12" i="1" s="1"/>
  <c r="R12" i="1" s="1"/>
  <c r="S12" i="1" s="1"/>
  <c r="C8" i="1"/>
  <c r="D8" i="1" s="1"/>
  <c r="E8" i="1" s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</calcChain>
</file>

<file path=xl/sharedStrings.xml><?xml version="1.0" encoding="utf-8"?>
<sst xmlns="http://schemas.openxmlformats.org/spreadsheetml/2006/main" count="533" uniqueCount="50">
  <si>
    <t>ANOS</t>
  </si>
  <si>
    <t>GRAU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</si>
  <si>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</si>
  <si>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</si>
  <si>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</si>
  <si>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</si>
  <si>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</si>
  <si>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</si>
  <si>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</si>
  <si>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</si>
  <si>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</si>
  <si>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</si>
  <si>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</si>
  <si>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</si>
  <si>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</si>
  <si>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</si>
  <si>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</si>
  <si>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</si>
  <si>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</si>
  <si>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EM (R$)</t>
  </si>
  <si>
    <t>NIVEL FUNDAMENTAL COMPLETO</t>
  </si>
  <si>
    <t>NIVEL SUPERIOR</t>
  </si>
  <si>
    <t>Estágio Probatório</t>
  </si>
  <si>
    <t>PROGRESSÃO DE CARREIRA DO SERVIDOR EFETIVO MUNICIPAL - 2024</t>
  </si>
  <si>
    <t>VENCIMENTO BÁSICO - LEI COMPLEMENTAR Nº 074/2013 - SAÚDE</t>
  </si>
  <si>
    <t>BIÓLOGO</t>
  </si>
  <si>
    <t>ENFERMEIRO</t>
  </si>
  <si>
    <t>ENFERMEIRO OBSTETRA</t>
  </si>
  <si>
    <t>FARMACÊUTICO BIOQUÍMICO</t>
  </si>
  <si>
    <t>FISIOTERAPEUTA</t>
  </si>
  <si>
    <t>FONOAUDIOLÓGO</t>
  </si>
  <si>
    <t>MÉDICO GENERALISTA</t>
  </si>
  <si>
    <t>MÉDICO GINECOLOGISTA E OBSTETRA</t>
  </si>
  <si>
    <t>MÉDICO PEDIATRA</t>
  </si>
  <si>
    <t>MÉDICO PLANTONISTA</t>
  </si>
  <si>
    <t>MÉDICO PLANTONISTA ESPECIALISTA</t>
  </si>
  <si>
    <t>MÉDICO VETERINÁRIO</t>
  </si>
  <si>
    <t>NUTRICIONISTA</t>
  </si>
  <si>
    <t>ODONTÓLOGO</t>
  </si>
  <si>
    <t>PSICÓLOGO</t>
  </si>
  <si>
    <t>TERAPEUTA OCUPACIONAL</t>
  </si>
  <si>
    <t>NIVEL MÉDIO/TÉCNICO</t>
  </si>
  <si>
    <t>FISCAL SANITÁRIO</t>
  </si>
  <si>
    <t>INSTRUMENTADOR CIRÚRGICO</t>
  </si>
  <si>
    <t>TÉCNICO EM ENFERMAGEM</t>
  </si>
  <si>
    <t>TÉCNICO EM RADIOLOGIA</t>
  </si>
  <si>
    <r>
      <t>ATENDENTE DE SAÚDE</t>
    </r>
    <r>
      <rPr>
        <b/>
        <sz val="8"/>
        <color indexed="53"/>
        <rFont val="Arial"/>
        <family val="2"/>
      </rPr>
      <t xml:space="preserve"> (em extinção)</t>
    </r>
  </si>
  <si>
    <r>
      <t>AUXILIAR DE ENFERMAGEM</t>
    </r>
    <r>
      <rPr>
        <b/>
        <sz val="8"/>
        <color indexed="53"/>
        <rFont val="Arial"/>
        <family val="2"/>
      </rPr>
      <t xml:space="preserve"> </t>
    </r>
    <r>
      <rPr>
        <b/>
        <sz val="8"/>
        <color indexed="53"/>
        <rFont val="Arial"/>
        <family val="2"/>
      </rPr>
      <t>(em extinção)</t>
    </r>
  </si>
  <si>
    <t>AUXILIAR DE FARMÁCIA</t>
  </si>
  <si>
    <t>AUXILIAR EM SAÚDE BUCAL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</si>
</sst>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8"/>
      <color rgb="FF0000FF"/>
      <name val="Arial"/>
      <family val="2"/>
    </font>
    <font>
      <b/>
      <sz val="12"/>
      <color rgb="FF000000"/>
      <name val="Arial"/>
      <family val="2"/>
    </font>
    <font>
      <sz val="8"/>
      <color rgb="FF0000FF"/>
      <name val="Arial"/>
      <family val="2"/>
    </font>
    <font>
      <b/>
      <sz val="8"/>
      <color indexed="5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3" borderId="0" xfId="0" applyFont="1" applyFill="1" applyAlignment="1">
      <alignment horizontal="left" vertical="center"/>
    </xf>
    <xf numFmtId="4" fontId="4" fillId="3" borderId="7" xfId="0" applyNumberFormat="1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shrinkToFi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3" xfId="0" applyNumberFormat="1" applyFont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6" borderId="8" xfId="0" applyFont="1" applyFill="1" applyBorder="1" applyAlignment="1">
      <alignment vertical="center"/>
    </xf>
    <xf numFmtId="0" fontId="7" fillId="6" borderId="2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1" fontId="3" fillId="0" borderId="3" xfId="0" applyNumberFormat="1" applyFont="1" applyBorder="1" applyAlignment="1">
      <alignment horizontal="center" vertical="center" shrinkToFit="1"/>
    </xf>
    <xf numFmtId="1" fontId="3" fillId="0" borderId="1" xfId="0" applyNumberFormat="1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 shrinkToFit="1"/>
    </xf>
    <xf numFmtId="4" fontId="3" fillId="0" borderId="1" xfId="0" applyNumberFormat="1" applyFont="1" applyBorder="1" applyAlignment="1">
      <alignment horizontal="center" vertical="center" wrapText="1" shrinkToFit="1"/>
    </xf>
    <xf numFmtId="0" fontId="2" fillId="0" borderId="9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 shrinkToFit="1"/>
    </xf>
    <xf numFmtId="4" fontId="3" fillId="0" borderId="4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 shrinkToFit="1"/>
    </xf>
    <xf numFmtId="0" fontId="8" fillId="4" borderId="1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F5F5"/>
      <color rgb="FFF2F2F2"/>
      <color rgb="FFFFFFFF"/>
      <color rgb="FF0000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4512"/>
          <a:ext cx="2214929" cy="57093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0</xdr:rowOff>
    </xdr:from>
    <xdr:to>
      <xdr:col>4</xdr:col>
      <xdr:colOff>466725</xdr:colOff>
      <xdr:row>2</xdr:row>
      <xdr:rowOff>28575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2EAC67-F85D-4F77-8333-EDE0D9438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04775"/>
          <a:ext cx="22098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</xdr:row>
      <xdr:rowOff>0</xdr:rowOff>
    </xdr:from>
    <xdr:to>
      <xdr:col>4</xdr:col>
      <xdr:colOff>466725</xdr:colOff>
      <xdr:row>2</xdr:row>
      <xdr:rowOff>28575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37BC848F-602F-4763-B76B-7DB52982E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04775"/>
          <a:ext cx="22098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106"/>
  <sheetViews>
    <sheetView showGridLines="0" tabSelected="1" zoomScaleNormal="100" workbookViewId="0">
      <selection activeCell="T2" sqref="T2"/>
    </sheetView>
  </sheetViews>
  <sheetFormatPr defaultRowHeight="12.75" x14ac:dyDescent="0.2"/>
  <cols>
    <col min="1" max="1" width="1.6640625" style="1" customWidth="1"/>
    <col min="2" max="2" width="10.5" style="2" customWidth="1"/>
    <col min="3" max="3" width="10.5" style="4" customWidth="1"/>
    <col min="4" max="19" width="10.5" style="1" customWidth="1"/>
    <col min="20" max="20" width="3.5" style="1" customWidth="1"/>
    <col min="21" max="16384" width="9.33203125" style="1"/>
  </cols>
  <sheetData>
    <row r="1" spans="1:20" ht="8.25" customHeight="1" x14ac:dyDescent="0.2"/>
    <row r="2" spans="1:20" ht="43.5" customHeight="1" x14ac:dyDescent="0.2">
      <c r="B2" s="16"/>
      <c r="C2" s="15"/>
      <c r="D2" s="15"/>
      <c r="E2" s="15"/>
      <c r="F2" s="44" t="s">
        <v>23</v>
      </c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5"/>
    </row>
    <row r="3" spans="1:20" s="17" customFormat="1" ht="15" customHeight="1" x14ac:dyDescent="0.2">
      <c r="B3" s="46" t="s">
        <v>24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18"/>
    </row>
    <row r="4" spans="1:20" s="17" customFormat="1" ht="15" customHeight="1" x14ac:dyDescent="0.2">
      <c r="B4" s="41" t="s">
        <v>21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</row>
    <row r="5" spans="1:20" ht="15" customHeight="1" thickBot="1" x14ac:dyDescent="0.25">
      <c r="B5" s="37" t="s">
        <v>25</v>
      </c>
      <c r="C5" s="43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</row>
    <row r="6" spans="1:20" s="2" customFormat="1" ht="33.75" x14ac:dyDescent="0.2">
      <c r="A6" s="1"/>
      <c r="B6" s="13" t="s">
        <v>0</v>
      </c>
      <c r="C6" s="12" t="s">
        <v>22</v>
      </c>
      <c r="D6" s="19">
        <v>5</v>
      </c>
      <c r="E6" s="20">
        <v>7</v>
      </c>
      <c r="F6" s="20">
        <v>9</v>
      </c>
      <c r="G6" s="20">
        <v>11</v>
      </c>
      <c r="H6" s="20">
        <v>13</v>
      </c>
      <c r="I6" s="20">
        <v>15</v>
      </c>
      <c r="J6" s="20">
        <v>17</v>
      </c>
      <c r="K6" s="20">
        <v>19</v>
      </c>
      <c r="L6" s="20">
        <v>21</v>
      </c>
      <c r="M6" s="20">
        <v>23</v>
      </c>
      <c r="N6" s="20">
        <v>25</v>
      </c>
      <c r="O6" s="20">
        <v>27</v>
      </c>
      <c r="P6" s="20">
        <v>29</v>
      </c>
      <c r="Q6" s="20">
        <v>31</v>
      </c>
      <c r="R6" s="20">
        <v>33</v>
      </c>
      <c r="S6" s="20">
        <v>35</v>
      </c>
    </row>
    <row r="7" spans="1:20" s="2" customFormat="1" ht="15" customHeight="1" x14ac:dyDescent="0.2">
      <c r="B7" s="13" t="s">
        <v>1</v>
      </c>
      <c r="C7" s="21" t="s">
        <v>2</v>
      </c>
      <c r="D7" s="22" t="s">
        <v>3</v>
      </c>
      <c r="E7" s="23" t="s">
        <v>4</v>
      </c>
      <c r="F7" s="23" t="s">
        <v>5</v>
      </c>
      <c r="G7" s="23" t="s">
        <v>6</v>
      </c>
      <c r="H7" s="23" t="s">
        <v>7</v>
      </c>
      <c r="I7" s="23" t="s">
        <v>8</v>
      </c>
      <c r="J7" s="23" t="s">
        <v>9</v>
      </c>
      <c r="K7" s="23" t="s">
        <v>10</v>
      </c>
      <c r="L7" s="23" t="s">
        <v>11</v>
      </c>
      <c r="M7" s="23" t="s">
        <v>12</v>
      </c>
      <c r="N7" s="23" t="s">
        <v>13</v>
      </c>
      <c r="O7" s="23" t="s">
        <v>14</v>
      </c>
      <c r="P7" s="23" t="s">
        <v>15</v>
      </c>
      <c r="Q7" s="23" t="s">
        <v>16</v>
      </c>
      <c r="R7" s="23" t="s">
        <v>17</v>
      </c>
      <c r="S7" s="23" t="s">
        <v>18</v>
      </c>
    </row>
    <row r="8" spans="1:20" s="2" customFormat="1" ht="15" customHeight="1" thickBot="1" x14ac:dyDescent="0.25">
      <c r="B8" s="24" t="s">
        <v>19</v>
      </c>
      <c r="C8" s="5">
        <f>(6864.04+(6864.04*7.7%))</f>
        <v>7392.5710799999997</v>
      </c>
      <c r="D8" s="25">
        <f>C8*1.03</f>
        <v>7614.3482124000002</v>
      </c>
      <c r="E8" s="26">
        <f t="shared" ref="E8:S8" si="0">D8*1.03</f>
        <v>7842.7786587720002</v>
      </c>
      <c r="F8" s="26">
        <f t="shared" si="0"/>
        <v>8078.0620185351609</v>
      </c>
      <c r="G8" s="26">
        <f t="shared" si="0"/>
        <v>8320.4038790912164</v>
      </c>
      <c r="H8" s="26">
        <f t="shared" si="0"/>
        <v>8570.015995463953</v>
      </c>
      <c r="I8" s="26">
        <f t="shared" si="0"/>
        <v>8827.1164753278717</v>
      </c>
      <c r="J8" s="26">
        <f t="shared" si="0"/>
        <v>9091.9299695877089</v>
      </c>
      <c r="K8" s="26">
        <f t="shared" si="0"/>
        <v>9364.6878686753407</v>
      </c>
      <c r="L8" s="26">
        <f t="shared" si="0"/>
        <v>9645.6285047356014</v>
      </c>
      <c r="M8" s="26">
        <f t="shared" si="0"/>
        <v>9934.9973598776705</v>
      </c>
      <c r="N8" s="26">
        <f t="shared" si="0"/>
        <v>10233.047280674002</v>
      </c>
      <c r="O8" s="26">
        <f t="shared" si="0"/>
        <v>10540.038699094222</v>
      </c>
      <c r="P8" s="26">
        <f t="shared" si="0"/>
        <v>10856.239860067049</v>
      </c>
      <c r="Q8" s="26">
        <f t="shared" si="0"/>
        <v>11181.92705586906</v>
      </c>
      <c r="R8" s="26">
        <f t="shared" si="0"/>
        <v>11517.384867545132</v>
      </c>
      <c r="S8" s="26">
        <f t="shared" si="0"/>
        <v>11862.906413571485</v>
      </c>
    </row>
    <row r="9" spans="1:20" ht="13.5" thickBot="1" x14ac:dyDescent="0.25">
      <c r="A9" s="3"/>
      <c r="B9" s="37" t="s">
        <v>26</v>
      </c>
      <c r="C9" s="40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</row>
    <row r="10" spans="1:20" ht="33.75" x14ac:dyDescent="0.2">
      <c r="B10" s="13" t="s">
        <v>0</v>
      </c>
      <c r="C10" s="12" t="s">
        <v>22</v>
      </c>
      <c r="D10" s="11">
        <v>5</v>
      </c>
      <c r="E10" s="10">
        <v>7</v>
      </c>
      <c r="F10" s="10">
        <v>9</v>
      </c>
      <c r="G10" s="10">
        <v>11</v>
      </c>
      <c r="H10" s="10">
        <v>13</v>
      </c>
      <c r="I10" s="10">
        <v>15</v>
      </c>
      <c r="J10" s="10">
        <v>17</v>
      </c>
      <c r="K10" s="10">
        <v>19</v>
      </c>
      <c r="L10" s="10">
        <v>21</v>
      </c>
      <c r="M10" s="10">
        <v>23</v>
      </c>
      <c r="N10" s="10">
        <v>25</v>
      </c>
      <c r="O10" s="10">
        <v>27</v>
      </c>
      <c r="P10" s="10">
        <v>29</v>
      </c>
      <c r="Q10" s="10">
        <v>31</v>
      </c>
      <c r="R10" s="10">
        <v>33</v>
      </c>
      <c r="S10" s="10">
        <v>35</v>
      </c>
    </row>
    <row r="11" spans="1:20" ht="12.75" customHeight="1" x14ac:dyDescent="0.2">
      <c r="A11" s="2"/>
      <c r="B11" s="6" t="s">
        <v>1</v>
      </c>
      <c r="C11" s="14" t="s">
        <v>2</v>
      </c>
      <c r="D11" s="8" t="s">
        <v>3</v>
      </c>
      <c r="E11" s="7" t="s">
        <v>4</v>
      </c>
      <c r="F11" s="7" t="s">
        <v>5</v>
      </c>
      <c r="G11" s="7" t="s">
        <v>6</v>
      </c>
      <c r="H11" s="7" t="s">
        <v>7</v>
      </c>
      <c r="I11" s="7" t="s">
        <v>8</v>
      </c>
      <c r="J11" s="7" t="s">
        <v>9</v>
      </c>
      <c r="K11" s="7" t="s">
        <v>10</v>
      </c>
      <c r="L11" s="7" t="s">
        <v>11</v>
      </c>
      <c r="M11" s="7" t="s">
        <v>12</v>
      </c>
      <c r="N11" s="7" t="s">
        <v>13</v>
      </c>
      <c r="O11" s="7" t="s">
        <v>14</v>
      </c>
      <c r="P11" s="7" t="s">
        <v>15</v>
      </c>
      <c r="Q11" s="7" t="s">
        <v>16</v>
      </c>
      <c r="R11" s="7" t="s">
        <v>17</v>
      </c>
      <c r="S11" s="7" t="s">
        <v>18</v>
      </c>
    </row>
    <row r="12" spans="1:20" ht="13.5" customHeight="1" thickBot="1" x14ac:dyDescent="0.25">
      <c r="A12" s="2"/>
      <c r="B12" s="6" t="s">
        <v>19</v>
      </c>
      <c r="C12" s="5">
        <f>(5515.76+(5515.76*7.7%))</f>
        <v>5940.4735200000005</v>
      </c>
      <c r="D12" s="27">
        <f>C12*1.03</f>
        <v>6118.6877256000007</v>
      </c>
      <c r="E12" s="28">
        <f t="shared" ref="E12:S12" si="1">D12*1.03</f>
        <v>6302.2483573680011</v>
      </c>
      <c r="F12" s="28">
        <f t="shared" si="1"/>
        <v>6491.3158080890416</v>
      </c>
      <c r="G12" s="28">
        <f t="shared" si="1"/>
        <v>6686.055282331713</v>
      </c>
      <c r="H12" s="28">
        <f>G12*1.03</f>
        <v>6886.6369408016644</v>
      </c>
      <c r="I12" s="28">
        <f t="shared" si="1"/>
        <v>7093.2360490257142</v>
      </c>
      <c r="J12" s="28">
        <f t="shared" si="1"/>
        <v>7306.0331304964857</v>
      </c>
      <c r="K12" s="28">
        <f t="shared" si="1"/>
        <v>7525.21412441138</v>
      </c>
      <c r="L12" s="28">
        <f t="shared" si="1"/>
        <v>7750.9705481437213</v>
      </c>
      <c r="M12" s="28">
        <f t="shared" si="1"/>
        <v>7983.4996645880328</v>
      </c>
      <c r="N12" s="28">
        <f t="shared" si="1"/>
        <v>8223.0046545256737</v>
      </c>
      <c r="O12" s="28">
        <f t="shared" si="1"/>
        <v>8469.6947941614435</v>
      </c>
      <c r="P12" s="28">
        <f t="shared" si="1"/>
        <v>8723.7856379862878</v>
      </c>
      <c r="Q12" s="28">
        <f t="shared" si="1"/>
        <v>8985.4992071258766</v>
      </c>
      <c r="R12" s="28">
        <f t="shared" si="1"/>
        <v>9255.064183339653</v>
      </c>
      <c r="S12" s="28">
        <f t="shared" si="1"/>
        <v>9532.7161088398425</v>
      </c>
    </row>
    <row r="13" spans="1:20" ht="13.5" thickBot="1" x14ac:dyDescent="0.25">
      <c r="A13" s="2"/>
      <c r="B13" s="37" t="s">
        <v>27</v>
      </c>
      <c r="C13" s="43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</row>
    <row r="14" spans="1:20" ht="33.75" x14ac:dyDescent="0.2">
      <c r="B14" s="13" t="s">
        <v>0</v>
      </c>
      <c r="C14" s="12" t="s">
        <v>22</v>
      </c>
      <c r="D14" s="19">
        <v>5</v>
      </c>
      <c r="E14" s="20">
        <v>7</v>
      </c>
      <c r="F14" s="20">
        <v>9</v>
      </c>
      <c r="G14" s="20">
        <v>11</v>
      </c>
      <c r="H14" s="20">
        <v>13</v>
      </c>
      <c r="I14" s="20">
        <v>15</v>
      </c>
      <c r="J14" s="20">
        <v>17</v>
      </c>
      <c r="K14" s="20">
        <v>19</v>
      </c>
      <c r="L14" s="20">
        <v>21</v>
      </c>
      <c r="M14" s="20">
        <v>23</v>
      </c>
      <c r="N14" s="20">
        <v>25</v>
      </c>
      <c r="O14" s="20">
        <v>27</v>
      </c>
      <c r="P14" s="20">
        <v>29</v>
      </c>
      <c r="Q14" s="20">
        <v>31</v>
      </c>
      <c r="R14" s="20">
        <v>33</v>
      </c>
      <c r="S14" s="20">
        <v>35</v>
      </c>
    </row>
    <row r="15" spans="1:20" x14ac:dyDescent="0.2">
      <c r="A15" s="2"/>
      <c r="B15" s="13" t="s">
        <v>1</v>
      </c>
      <c r="C15" s="21" t="s">
        <v>2</v>
      </c>
      <c r="D15" s="22" t="s">
        <v>3</v>
      </c>
      <c r="E15" s="23" t="s">
        <v>4</v>
      </c>
      <c r="F15" s="23" t="s">
        <v>5</v>
      </c>
      <c r="G15" s="23" t="s">
        <v>6</v>
      </c>
      <c r="H15" s="23" t="s">
        <v>7</v>
      </c>
      <c r="I15" s="23" t="s">
        <v>8</v>
      </c>
      <c r="J15" s="23" t="s">
        <v>9</v>
      </c>
      <c r="K15" s="23" t="s">
        <v>10</v>
      </c>
      <c r="L15" s="23" t="s">
        <v>11</v>
      </c>
      <c r="M15" s="23" t="s">
        <v>12</v>
      </c>
      <c r="N15" s="23" t="s">
        <v>13</v>
      </c>
      <c r="O15" s="23" t="s">
        <v>14</v>
      </c>
      <c r="P15" s="23" t="s">
        <v>15</v>
      </c>
      <c r="Q15" s="23" t="s">
        <v>16</v>
      </c>
      <c r="R15" s="23" t="s">
        <v>17</v>
      </c>
      <c r="S15" s="23" t="s">
        <v>18</v>
      </c>
    </row>
    <row r="16" spans="1:20" ht="13.5" customHeight="1" thickBot="1" x14ac:dyDescent="0.25">
      <c r="A16" s="2"/>
      <c r="B16" s="13" t="s">
        <v>19</v>
      </c>
      <c r="C16" s="5">
        <f>(7171.79+(7171.79*7.7%))</f>
        <v>7724.0178299999998</v>
      </c>
      <c r="D16" s="25">
        <f>C16*1.03</f>
        <v>7955.7383649000003</v>
      </c>
      <c r="E16" s="26">
        <f t="shared" ref="E16:S16" si="2">D16*1.03</f>
        <v>8194.4105158470011</v>
      </c>
      <c r="F16" s="26">
        <f t="shared" si="2"/>
        <v>8440.2428313224118</v>
      </c>
      <c r="G16" s="26">
        <f t="shared" si="2"/>
        <v>8693.4501162620836</v>
      </c>
      <c r="H16" s="26">
        <f t="shared" si="2"/>
        <v>8954.2536197499467</v>
      </c>
      <c r="I16" s="26">
        <f t="shared" si="2"/>
        <v>9222.881228342445</v>
      </c>
      <c r="J16" s="26">
        <f t="shared" si="2"/>
        <v>9499.5676651927188</v>
      </c>
      <c r="K16" s="26">
        <f t="shared" si="2"/>
        <v>9784.5546951485012</v>
      </c>
      <c r="L16" s="26">
        <f t="shared" si="2"/>
        <v>10078.091336002957</v>
      </c>
      <c r="M16" s="26">
        <f t="shared" si="2"/>
        <v>10380.434076083046</v>
      </c>
      <c r="N16" s="26">
        <f t="shared" si="2"/>
        <v>10691.847098365537</v>
      </c>
      <c r="O16" s="26">
        <f t="shared" si="2"/>
        <v>11012.602511316503</v>
      </c>
      <c r="P16" s="26">
        <f t="shared" si="2"/>
        <v>11342.980586655998</v>
      </c>
      <c r="Q16" s="26">
        <f t="shared" si="2"/>
        <v>11683.270004255679</v>
      </c>
      <c r="R16" s="26">
        <f t="shared" si="2"/>
        <v>12033.768104383349</v>
      </c>
      <c r="S16" s="26">
        <f t="shared" si="2"/>
        <v>12394.78114751485</v>
      </c>
    </row>
    <row r="17" spans="1:19" ht="13.5" thickBot="1" x14ac:dyDescent="0.25">
      <c r="A17" s="2"/>
      <c r="B17" s="37" t="s">
        <v>28</v>
      </c>
      <c r="C17" s="38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</row>
    <row r="18" spans="1:19" ht="33.75" x14ac:dyDescent="0.2">
      <c r="B18" s="6" t="s">
        <v>0</v>
      </c>
      <c r="C18" s="12" t="s">
        <v>22</v>
      </c>
      <c r="D18" s="11">
        <v>5</v>
      </c>
      <c r="E18" s="10">
        <v>7</v>
      </c>
      <c r="F18" s="10">
        <v>9</v>
      </c>
      <c r="G18" s="10">
        <v>11</v>
      </c>
      <c r="H18" s="10">
        <v>13</v>
      </c>
      <c r="I18" s="10">
        <v>15</v>
      </c>
      <c r="J18" s="10">
        <v>17</v>
      </c>
      <c r="K18" s="10">
        <v>19</v>
      </c>
      <c r="L18" s="10">
        <v>21</v>
      </c>
      <c r="M18" s="10">
        <v>23</v>
      </c>
      <c r="N18" s="10">
        <v>25</v>
      </c>
      <c r="O18" s="10">
        <v>27</v>
      </c>
      <c r="P18" s="10">
        <v>29</v>
      </c>
      <c r="Q18" s="10">
        <v>31</v>
      </c>
      <c r="R18" s="10">
        <v>33</v>
      </c>
      <c r="S18" s="10">
        <v>35</v>
      </c>
    </row>
    <row r="19" spans="1:19" x14ac:dyDescent="0.2">
      <c r="B19" s="6" t="s">
        <v>1</v>
      </c>
      <c r="C19" s="14" t="s">
        <v>2</v>
      </c>
      <c r="D19" s="8" t="s">
        <v>3</v>
      </c>
      <c r="E19" s="7" t="s">
        <v>4</v>
      </c>
      <c r="F19" s="7" t="s">
        <v>5</v>
      </c>
      <c r="G19" s="7" t="s">
        <v>6</v>
      </c>
      <c r="H19" s="7" t="s">
        <v>7</v>
      </c>
      <c r="I19" s="7" t="s">
        <v>8</v>
      </c>
      <c r="J19" s="7" t="s">
        <v>9</v>
      </c>
      <c r="K19" s="7" t="s">
        <v>10</v>
      </c>
      <c r="L19" s="7" t="s">
        <v>11</v>
      </c>
      <c r="M19" s="7" t="s">
        <v>12</v>
      </c>
      <c r="N19" s="7" t="s">
        <v>13</v>
      </c>
      <c r="O19" s="7" t="s">
        <v>14</v>
      </c>
      <c r="P19" s="7" t="s">
        <v>15</v>
      </c>
      <c r="Q19" s="7" t="s">
        <v>16</v>
      </c>
      <c r="R19" s="7" t="s">
        <v>17</v>
      </c>
      <c r="S19" s="7" t="s">
        <v>18</v>
      </c>
    </row>
    <row r="20" spans="1:19" ht="13.5" customHeight="1" thickBot="1" x14ac:dyDescent="0.25">
      <c r="B20" s="6" t="s">
        <v>19</v>
      </c>
      <c r="C20" s="5">
        <f>(6864.04+(6864.04*7.7%))</f>
        <v>7392.5710799999997</v>
      </c>
      <c r="D20" s="27">
        <f>C20*1.03</f>
        <v>7614.3482124000002</v>
      </c>
      <c r="E20" s="28">
        <f t="shared" ref="E20:S20" si="3">D20*1.03</f>
        <v>7842.7786587720002</v>
      </c>
      <c r="F20" s="28">
        <f t="shared" si="3"/>
        <v>8078.0620185351609</v>
      </c>
      <c r="G20" s="28">
        <f t="shared" si="3"/>
        <v>8320.4038790912164</v>
      </c>
      <c r="H20" s="28">
        <f t="shared" si="3"/>
        <v>8570.015995463953</v>
      </c>
      <c r="I20" s="28">
        <f t="shared" si="3"/>
        <v>8827.1164753278717</v>
      </c>
      <c r="J20" s="28">
        <f t="shared" si="3"/>
        <v>9091.9299695877089</v>
      </c>
      <c r="K20" s="28">
        <f t="shared" si="3"/>
        <v>9364.6878686753407</v>
      </c>
      <c r="L20" s="28">
        <f t="shared" si="3"/>
        <v>9645.6285047356014</v>
      </c>
      <c r="M20" s="28">
        <f t="shared" si="3"/>
        <v>9934.9973598776705</v>
      </c>
      <c r="N20" s="28">
        <f t="shared" si="3"/>
        <v>10233.047280674002</v>
      </c>
      <c r="O20" s="28">
        <f t="shared" si="3"/>
        <v>10540.038699094222</v>
      </c>
      <c r="P20" s="28">
        <f t="shared" si="3"/>
        <v>10856.239860067049</v>
      </c>
      <c r="Q20" s="28">
        <f t="shared" si="3"/>
        <v>11181.92705586906</v>
      </c>
      <c r="R20" s="28">
        <f t="shared" si="3"/>
        <v>11517.384867545132</v>
      </c>
      <c r="S20" s="28">
        <f t="shared" si="3"/>
        <v>11862.906413571485</v>
      </c>
    </row>
    <row r="21" spans="1:19" ht="13.5" thickBot="1" x14ac:dyDescent="0.25">
      <c r="B21" s="37" t="s">
        <v>29</v>
      </c>
      <c r="C21" s="38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</row>
    <row r="22" spans="1:19" ht="33.75" x14ac:dyDescent="0.2">
      <c r="B22" s="6" t="s">
        <v>0</v>
      </c>
      <c r="C22" s="12" t="s">
        <v>22</v>
      </c>
      <c r="D22" s="11">
        <v>5</v>
      </c>
      <c r="E22" s="10">
        <v>7</v>
      </c>
      <c r="F22" s="10">
        <v>9</v>
      </c>
      <c r="G22" s="10">
        <v>11</v>
      </c>
      <c r="H22" s="10">
        <v>13</v>
      </c>
      <c r="I22" s="10">
        <v>15</v>
      </c>
      <c r="J22" s="10">
        <v>17</v>
      </c>
      <c r="K22" s="10">
        <v>19</v>
      </c>
      <c r="L22" s="10">
        <v>21</v>
      </c>
      <c r="M22" s="10">
        <v>23</v>
      </c>
      <c r="N22" s="10">
        <v>25</v>
      </c>
      <c r="O22" s="10">
        <v>27</v>
      </c>
      <c r="P22" s="10">
        <v>29</v>
      </c>
      <c r="Q22" s="10">
        <v>31</v>
      </c>
      <c r="R22" s="10">
        <v>33</v>
      </c>
      <c r="S22" s="10">
        <v>35</v>
      </c>
    </row>
    <row r="23" spans="1:19" x14ac:dyDescent="0.2">
      <c r="B23" s="6" t="s">
        <v>1</v>
      </c>
      <c r="C23" s="14" t="s">
        <v>2</v>
      </c>
      <c r="D23" s="8" t="s">
        <v>3</v>
      </c>
      <c r="E23" s="7" t="s">
        <v>4</v>
      </c>
      <c r="F23" s="7" t="s">
        <v>5</v>
      </c>
      <c r="G23" s="7" t="s">
        <v>6</v>
      </c>
      <c r="H23" s="7" t="s">
        <v>7</v>
      </c>
      <c r="I23" s="7" t="s">
        <v>8</v>
      </c>
      <c r="J23" s="7" t="s">
        <v>9</v>
      </c>
      <c r="K23" s="7" t="s">
        <v>10</v>
      </c>
      <c r="L23" s="7" t="s">
        <v>11</v>
      </c>
      <c r="M23" s="7" t="s">
        <v>12</v>
      </c>
      <c r="N23" s="7" t="s">
        <v>13</v>
      </c>
      <c r="O23" s="7" t="s">
        <v>14</v>
      </c>
      <c r="P23" s="7" t="s">
        <v>15</v>
      </c>
      <c r="Q23" s="7" t="s">
        <v>16</v>
      </c>
      <c r="R23" s="7" t="s">
        <v>17</v>
      </c>
      <c r="S23" s="7" t="s">
        <v>18</v>
      </c>
    </row>
    <row r="24" spans="1:19" ht="13.5" thickBot="1" x14ac:dyDescent="0.25">
      <c r="B24" s="6" t="s">
        <v>19</v>
      </c>
      <c r="C24" s="5">
        <f>(5148.03+(5148.03*7.7%))</f>
        <v>5544.4283099999993</v>
      </c>
      <c r="D24" s="29">
        <f>C24*1.03</f>
        <v>5710.7611592999992</v>
      </c>
      <c r="E24" s="30">
        <f t="shared" ref="E24:S24" si="4">D24*1.03</f>
        <v>5882.0839940789992</v>
      </c>
      <c r="F24" s="30">
        <f t="shared" si="4"/>
        <v>6058.5465139013695</v>
      </c>
      <c r="G24" s="30">
        <f t="shared" si="4"/>
        <v>6240.3029093184105</v>
      </c>
      <c r="H24" s="30">
        <f t="shared" si="4"/>
        <v>6427.5119965979629</v>
      </c>
      <c r="I24" s="30">
        <f t="shared" si="4"/>
        <v>6620.337356495902</v>
      </c>
      <c r="J24" s="30">
        <f t="shared" si="4"/>
        <v>6818.947477190779</v>
      </c>
      <c r="K24" s="30">
        <f t="shared" si="4"/>
        <v>7023.5159015065028</v>
      </c>
      <c r="L24" s="30">
        <f t="shared" si="4"/>
        <v>7234.2213785516979</v>
      </c>
      <c r="M24" s="30">
        <f t="shared" si="4"/>
        <v>7451.2480199082493</v>
      </c>
      <c r="N24" s="30">
        <f t="shared" si="4"/>
        <v>7674.7854605054972</v>
      </c>
      <c r="O24" s="30">
        <f t="shared" si="4"/>
        <v>7905.0290243206628</v>
      </c>
      <c r="P24" s="30">
        <f t="shared" si="4"/>
        <v>8142.1798950502825</v>
      </c>
      <c r="Q24" s="30">
        <f t="shared" si="4"/>
        <v>8386.4452919017913</v>
      </c>
      <c r="R24" s="30">
        <f t="shared" si="4"/>
        <v>8638.0386506588457</v>
      </c>
      <c r="S24" s="30">
        <f t="shared" si="4"/>
        <v>8897.1798101786117</v>
      </c>
    </row>
    <row r="25" spans="1:19" ht="13.5" thickBot="1" x14ac:dyDescent="0.25">
      <c r="B25" s="37" t="s">
        <v>30</v>
      </c>
      <c r="C25" s="38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</row>
    <row r="26" spans="1:19" ht="33.75" x14ac:dyDescent="0.2">
      <c r="B26" s="6" t="s">
        <v>0</v>
      </c>
      <c r="C26" s="12" t="s">
        <v>22</v>
      </c>
      <c r="D26" s="11">
        <v>5</v>
      </c>
      <c r="E26" s="10">
        <v>7</v>
      </c>
      <c r="F26" s="10">
        <v>9</v>
      </c>
      <c r="G26" s="10">
        <v>11</v>
      </c>
      <c r="H26" s="10">
        <v>13</v>
      </c>
      <c r="I26" s="10">
        <v>15</v>
      </c>
      <c r="J26" s="10">
        <v>17</v>
      </c>
      <c r="K26" s="10">
        <v>19</v>
      </c>
      <c r="L26" s="10">
        <v>21</v>
      </c>
      <c r="M26" s="10">
        <v>23</v>
      </c>
      <c r="N26" s="10">
        <v>25</v>
      </c>
      <c r="O26" s="10">
        <v>27</v>
      </c>
      <c r="P26" s="10">
        <v>29</v>
      </c>
      <c r="Q26" s="10">
        <v>31</v>
      </c>
      <c r="R26" s="10">
        <v>33</v>
      </c>
      <c r="S26" s="10">
        <v>35</v>
      </c>
    </row>
    <row r="27" spans="1:19" x14ac:dyDescent="0.2">
      <c r="B27" s="6" t="s">
        <v>1</v>
      </c>
      <c r="C27" s="14" t="s">
        <v>2</v>
      </c>
      <c r="D27" s="8" t="s">
        <v>3</v>
      </c>
      <c r="E27" s="7" t="s">
        <v>4</v>
      </c>
      <c r="F27" s="7" t="s">
        <v>5</v>
      </c>
      <c r="G27" s="7" t="s">
        <v>6</v>
      </c>
      <c r="H27" s="7" t="s">
        <v>7</v>
      </c>
      <c r="I27" s="7" t="s">
        <v>8</v>
      </c>
      <c r="J27" s="7" t="s">
        <v>9</v>
      </c>
      <c r="K27" s="7" t="s">
        <v>10</v>
      </c>
      <c r="L27" s="7" t="s">
        <v>11</v>
      </c>
      <c r="M27" s="7" t="s">
        <v>12</v>
      </c>
      <c r="N27" s="7" t="s">
        <v>13</v>
      </c>
      <c r="O27" s="7" t="s">
        <v>14</v>
      </c>
      <c r="P27" s="7" t="s">
        <v>15</v>
      </c>
      <c r="Q27" s="7" t="s">
        <v>16</v>
      </c>
      <c r="R27" s="7" t="s">
        <v>17</v>
      </c>
      <c r="S27" s="7" t="s">
        <v>18</v>
      </c>
    </row>
    <row r="28" spans="1:19" ht="13.5" customHeight="1" thickBot="1" x14ac:dyDescent="0.25">
      <c r="B28" s="31" t="s">
        <v>19</v>
      </c>
      <c r="C28" s="5">
        <f>(5148.03+(5148.03*7.7%))</f>
        <v>5544.4283099999993</v>
      </c>
      <c r="D28" s="32">
        <f>C28*1.03</f>
        <v>5710.7611592999992</v>
      </c>
      <c r="E28" s="33">
        <f t="shared" ref="E28:S28" si="5">D28*1.03</f>
        <v>5882.0839940789992</v>
      </c>
      <c r="F28" s="33">
        <f t="shared" si="5"/>
        <v>6058.5465139013695</v>
      </c>
      <c r="G28" s="33">
        <f t="shared" si="5"/>
        <v>6240.3029093184105</v>
      </c>
      <c r="H28" s="33">
        <f t="shared" si="5"/>
        <v>6427.5119965979629</v>
      </c>
      <c r="I28" s="33">
        <f t="shared" si="5"/>
        <v>6620.337356495902</v>
      </c>
      <c r="J28" s="33">
        <f t="shared" si="5"/>
        <v>6818.947477190779</v>
      </c>
      <c r="K28" s="33">
        <f t="shared" si="5"/>
        <v>7023.5159015065028</v>
      </c>
      <c r="L28" s="33">
        <f t="shared" si="5"/>
        <v>7234.2213785516979</v>
      </c>
      <c r="M28" s="33">
        <f t="shared" si="5"/>
        <v>7451.2480199082493</v>
      </c>
      <c r="N28" s="33">
        <f t="shared" si="5"/>
        <v>7674.7854605054972</v>
      </c>
      <c r="O28" s="33">
        <f t="shared" si="5"/>
        <v>7905.0290243206628</v>
      </c>
      <c r="P28" s="33">
        <f t="shared" si="5"/>
        <v>8142.1798950502825</v>
      </c>
      <c r="Q28" s="33">
        <f t="shared" si="5"/>
        <v>8386.4452919017913</v>
      </c>
      <c r="R28" s="33">
        <f t="shared" si="5"/>
        <v>8638.0386506588457</v>
      </c>
      <c r="S28" s="33">
        <f t="shared" si="5"/>
        <v>8897.1798101786117</v>
      </c>
    </row>
    <row r="29" spans="1:19" ht="13.5" thickBot="1" x14ac:dyDescent="0.25">
      <c r="B29" s="37" t="s">
        <v>31</v>
      </c>
      <c r="C29" s="38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</row>
    <row r="30" spans="1:19" ht="33.75" x14ac:dyDescent="0.2">
      <c r="B30" s="13" t="s">
        <v>0</v>
      </c>
      <c r="C30" s="12" t="s">
        <v>22</v>
      </c>
      <c r="D30" s="11">
        <v>5</v>
      </c>
      <c r="E30" s="10">
        <v>7</v>
      </c>
      <c r="F30" s="10">
        <v>9</v>
      </c>
      <c r="G30" s="10">
        <v>11</v>
      </c>
      <c r="H30" s="10">
        <v>13</v>
      </c>
      <c r="I30" s="10">
        <v>15</v>
      </c>
      <c r="J30" s="10">
        <v>17</v>
      </c>
      <c r="K30" s="20">
        <v>19</v>
      </c>
      <c r="L30" s="20">
        <v>21</v>
      </c>
      <c r="M30" s="20">
        <v>23</v>
      </c>
      <c r="N30" s="20">
        <v>25</v>
      </c>
      <c r="O30" s="20">
        <v>27</v>
      </c>
      <c r="P30" s="20">
        <v>29</v>
      </c>
      <c r="Q30" s="20">
        <v>31</v>
      </c>
      <c r="R30" s="20">
        <v>33</v>
      </c>
      <c r="S30" s="20">
        <v>35</v>
      </c>
    </row>
    <row r="31" spans="1:19" x14ac:dyDescent="0.2">
      <c r="B31" s="13" t="s">
        <v>1</v>
      </c>
      <c r="C31" s="21" t="s">
        <v>2</v>
      </c>
      <c r="D31" s="34" t="s">
        <v>3</v>
      </c>
      <c r="E31" s="35" t="s">
        <v>4</v>
      </c>
      <c r="F31" s="35" t="s">
        <v>5</v>
      </c>
      <c r="G31" s="35" t="s">
        <v>6</v>
      </c>
      <c r="H31" s="35" t="s">
        <v>7</v>
      </c>
      <c r="I31" s="35" t="s">
        <v>8</v>
      </c>
      <c r="J31" s="35" t="s">
        <v>9</v>
      </c>
      <c r="K31" s="23" t="s">
        <v>10</v>
      </c>
      <c r="L31" s="23" t="s">
        <v>11</v>
      </c>
      <c r="M31" s="23" t="s">
        <v>12</v>
      </c>
      <c r="N31" s="23" t="s">
        <v>13</v>
      </c>
      <c r="O31" s="23" t="s">
        <v>14</v>
      </c>
      <c r="P31" s="23" t="s">
        <v>15</v>
      </c>
      <c r="Q31" s="23" t="s">
        <v>16</v>
      </c>
      <c r="R31" s="23" t="s">
        <v>17</v>
      </c>
      <c r="S31" s="23" t="s">
        <v>18</v>
      </c>
    </row>
    <row r="32" spans="1:19" ht="13.5" thickBot="1" x14ac:dyDescent="0.25">
      <c r="B32" s="24" t="s">
        <v>19</v>
      </c>
      <c r="C32" s="5">
        <f>(18993.4+(18993.4*7.7%))</f>
        <v>20455.891800000001</v>
      </c>
      <c r="D32" s="25">
        <f>C32*1.03</f>
        <v>21069.568554000001</v>
      </c>
      <c r="E32" s="26">
        <f t="shared" ref="E32:S32" si="6">D32*1.03</f>
        <v>21701.655610620001</v>
      </c>
      <c r="F32" s="26">
        <f t="shared" si="6"/>
        <v>22352.7052789386</v>
      </c>
      <c r="G32" s="26">
        <f t="shared" si="6"/>
        <v>23023.286437306757</v>
      </c>
      <c r="H32" s="26">
        <f t="shared" si="6"/>
        <v>23713.98503042596</v>
      </c>
      <c r="I32" s="26">
        <f t="shared" si="6"/>
        <v>24425.404581338738</v>
      </c>
      <c r="J32" s="26">
        <f t="shared" si="6"/>
        <v>25158.166718778903</v>
      </c>
      <c r="K32" s="26">
        <f t="shared" si="6"/>
        <v>25912.911720342272</v>
      </c>
      <c r="L32" s="26">
        <f t="shared" si="6"/>
        <v>26690.299071952541</v>
      </c>
      <c r="M32" s="26">
        <f t="shared" si="6"/>
        <v>27491.008044111117</v>
      </c>
      <c r="N32" s="26">
        <f t="shared" si="6"/>
        <v>28315.738285434451</v>
      </c>
      <c r="O32" s="26">
        <f t="shared" si="6"/>
        <v>29165.210433997483</v>
      </c>
      <c r="P32" s="26">
        <f t="shared" si="6"/>
        <v>30040.166747017407</v>
      </c>
      <c r="Q32" s="26">
        <f t="shared" si="6"/>
        <v>30941.37174942793</v>
      </c>
      <c r="R32" s="26">
        <f t="shared" si="6"/>
        <v>31869.612901910768</v>
      </c>
      <c r="S32" s="26">
        <f t="shared" si="6"/>
        <v>32825.701288968092</v>
      </c>
    </row>
    <row r="33" spans="2:19" ht="13.5" thickBot="1" x14ac:dyDescent="0.25">
      <c r="B33" s="37" t="s">
        <v>32</v>
      </c>
      <c r="C33" s="38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</row>
    <row r="34" spans="2:19" ht="12.75" customHeight="1" x14ac:dyDescent="0.2">
      <c r="B34" s="13" t="s">
        <v>0</v>
      </c>
      <c r="C34" s="12" t="s">
        <v>22</v>
      </c>
      <c r="D34" s="11">
        <v>5</v>
      </c>
      <c r="E34" s="10">
        <v>7</v>
      </c>
      <c r="F34" s="10">
        <v>9</v>
      </c>
      <c r="G34" s="10">
        <v>11</v>
      </c>
      <c r="H34" s="10">
        <v>13</v>
      </c>
      <c r="I34" s="10">
        <v>15</v>
      </c>
      <c r="J34" s="10">
        <v>17</v>
      </c>
      <c r="K34" s="20">
        <v>19</v>
      </c>
      <c r="L34" s="20">
        <v>21</v>
      </c>
      <c r="M34" s="20">
        <v>23</v>
      </c>
      <c r="N34" s="20">
        <v>25</v>
      </c>
      <c r="O34" s="20">
        <v>27</v>
      </c>
      <c r="P34" s="20">
        <v>29</v>
      </c>
      <c r="Q34" s="20">
        <v>31</v>
      </c>
      <c r="R34" s="20">
        <v>33</v>
      </c>
      <c r="S34" s="20">
        <v>35</v>
      </c>
    </row>
    <row r="35" spans="2:19" x14ac:dyDescent="0.2">
      <c r="B35" s="13" t="s">
        <v>1</v>
      </c>
      <c r="C35" s="21" t="s">
        <v>2</v>
      </c>
      <c r="D35" s="34" t="s">
        <v>3</v>
      </c>
      <c r="E35" s="35" t="s">
        <v>4</v>
      </c>
      <c r="F35" s="35" t="s">
        <v>5</v>
      </c>
      <c r="G35" s="35" t="s">
        <v>6</v>
      </c>
      <c r="H35" s="35" t="s">
        <v>7</v>
      </c>
      <c r="I35" s="35" t="s">
        <v>8</v>
      </c>
      <c r="J35" s="35" t="s">
        <v>9</v>
      </c>
      <c r="K35" s="23" t="s">
        <v>10</v>
      </c>
      <c r="L35" s="23" t="s">
        <v>11</v>
      </c>
      <c r="M35" s="23" t="s">
        <v>12</v>
      </c>
      <c r="N35" s="23" t="s">
        <v>13</v>
      </c>
      <c r="O35" s="23" t="s">
        <v>14</v>
      </c>
      <c r="P35" s="23" t="s">
        <v>15</v>
      </c>
      <c r="Q35" s="23" t="s">
        <v>16</v>
      </c>
      <c r="R35" s="23" t="s">
        <v>17</v>
      </c>
      <c r="S35" s="23" t="s">
        <v>18</v>
      </c>
    </row>
    <row r="36" spans="2:19" ht="13.5" thickBot="1" x14ac:dyDescent="0.25">
      <c r="B36" s="13" t="s">
        <v>19</v>
      </c>
      <c r="C36" s="5">
        <f>(18385.96+(18385.96*7.7%))</f>
        <v>19801.678919999998</v>
      </c>
      <c r="D36" s="25">
        <f>C36*1.03</f>
        <v>20395.729287599999</v>
      </c>
      <c r="E36" s="25">
        <f t="shared" ref="E36:S36" si="7">D36*1.03</f>
        <v>21007.601166228</v>
      </c>
      <c r="F36" s="25">
        <f t="shared" si="7"/>
        <v>21637.829201214841</v>
      </c>
      <c r="G36" s="25">
        <f t="shared" si="7"/>
        <v>22286.964077251287</v>
      </c>
      <c r="H36" s="25">
        <f t="shared" si="7"/>
        <v>22955.572999568827</v>
      </c>
      <c r="I36" s="25">
        <f t="shared" si="7"/>
        <v>23644.240189555894</v>
      </c>
      <c r="J36" s="25">
        <f t="shared" si="7"/>
        <v>24353.567395242571</v>
      </c>
      <c r="K36" s="25">
        <f t="shared" si="7"/>
        <v>25084.17441709985</v>
      </c>
      <c r="L36" s="25">
        <f t="shared" si="7"/>
        <v>25836.699649612845</v>
      </c>
      <c r="M36" s="25">
        <f t="shared" si="7"/>
        <v>26611.800639101231</v>
      </c>
      <c r="N36" s="25">
        <f t="shared" si="7"/>
        <v>27410.15465827427</v>
      </c>
      <c r="O36" s="25">
        <f t="shared" si="7"/>
        <v>28232.459298022499</v>
      </c>
      <c r="P36" s="25">
        <f t="shared" si="7"/>
        <v>29079.433076963174</v>
      </c>
      <c r="Q36" s="25">
        <f t="shared" si="7"/>
        <v>29951.81606927207</v>
      </c>
      <c r="R36" s="25">
        <f t="shared" si="7"/>
        <v>30850.370551350232</v>
      </c>
      <c r="S36" s="25">
        <f t="shared" si="7"/>
        <v>31775.881667890739</v>
      </c>
    </row>
    <row r="37" spans="2:19" ht="13.5" thickBot="1" x14ac:dyDescent="0.25">
      <c r="B37" s="37" t="s">
        <v>33</v>
      </c>
      <c r="C37" s="38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</row>
    <row r="38" spans="2:19" ht="33.75" x14ac:dyDescent="0.2">
      <c r="B38" s="13" t="s">
        <v>0</v>
      </c>
      <c r="C38" s="12" t="s">
        <v>22</v>
      </c>
      <c r="D38" s="19">
        <v>5</v>
      </c>
      <c r="E38" s="20">
        <v>7</v>
      </c>
      <c r="F38" s="20">
        <v>9</v>
      </c>
      <c r="G38" s="20">
        <v>11</v>
      </c>
      <c r="H38" s="20">
        <v>13</v>
      </c>
      <c r="I38" s="20">
        <v>15</v>
      </c>
      <c r="J38" s="20">
        <v>17</v>
      </c>
      <c r="K38" s="20">
        <v>19</v>
      </c>
      <c r="L38" s="20">
        <v>21</v>
      </c>
      <c r="M38" s="20">
        <v>23</v>
      </c>
      <c r="N38" s="20">
        <v>25</v>
      </c>
      <c r="O38" s="20">
        <v>27</v>
      </c>
      <c r="P38" s="20">
        <v>29</v>
      </c>
      <c r="Q38" s="20">
        <v>31</v>
      </c>
      <c r="R38" s="20">
        <v>33</v>
      </c>
      <c r="S38" s="20">
        <v>35</v>
      </c>
    </row>
    <row r="39" spans="2:19" x14ac:dyDescent="0.2">
      <c r="B39" s="13" t="s">
        <v>1</v>
      </c>
      <c r="C39" s="21" t="s">
        <v>2</v>
      </c>
      <c r="D39" s="22" t="s">
        <v>3</v>
      </c>
      <c r="E39" s="23" t="s">
        <v>4</v>
      </c>
      <c r="F39" s="23" t="s">
        <v>5</v>
      </c>
      <c r="G39" s="23" t="s">
        <v>6</v>
      </c>
      <c r="H39" s="23" t="s">
        <v>7</v>
      </c>
      <c r="I39" s="23" t="s">
        <v>8</v>
      </c>
      <c r="J39" s="23" t="s">
        <v>9</v>
      </c>
      <c r="K39" s="23" t="s">
        <v>10</v>
      </c>
      <c r="L39" s="23" t="s">
        <v>11</v>
      </c>
      <c r="M39" s="23" t="s">
        <v>12</v>
      </c>
      <c r="N39" s="23" t="s">
        <v>13</v>
      </c>
      <c r="O39" s="23" t="s">
        <v>14</v>
      </c>
      <c r="P39" s="23" t="s">
        <v>15</v>
      </c>
      <c r="Q39" s="23" t="s">
        <v>16</v>
      </c>
      <c r="R39" s="23" t="s">
        <v>17</v>
      </c>
      <c r="S39" s="23" t="s">
        <v>18</v>
      </c>
    </row>
    <row r="40" spans="2:19" ht="13.5" thickBot="1" x14ac:dyDescent="0.25">
      <c r="B40" s="13" t="s">
        <v>19</v>
      </c>
      <c r="C40" s="5">
        <f>(18385.96+(18385.96*7.7%))</f>
        <v>19801.678919999998</v>
      </c>
      <c r="D40" s="25">
        <f>C40*1.03</f>
        <v>20395.729287599999</v>
      </c>
      <c r="E40" s="26">
        <f t="shared" ref="E40:S40" si="8">D40*1.03</f>
        <v>21007.601166228</v>
      </c>
      <c r="F40" s="26">
        <f t="shared" si="8"/>
        <v>21637.829201214841</v>
      </c>
      <c r="G40" s="26">
        <f t="shared" si="8"/>
        <v>22286.964077251287</v>
      </c>
      <c r="H40" s="26">
        <f t="shared" si="8"/>
        <v>22955.572999568827</v>
      </c>
      <c r="I40" s="26">
        <f t="shared" si="8"/>
        <v>23644.240189555894</v>
      </c>
      <c r="J40" s="26">
        <f t="shared" si="8"/>
        <v>24353.567395242571</v>
      </c>
      <c r="K40" s="26">
        <f t="shared" si="8"/>
        <v>25084.17441709985</v>
      </c>
      <c r="L40" s="26">
        <f t="shared" si="8"/>
        <v>25836.699649612845</v>
      </c>
      <c r="M40" s="26">
        <f t="shared" si="8"/>
        <v>26611.800639101231</v>
      </c>
      <c r="N40" s="26">
        <f t="shared" si="8"/>
        <v>27410.15465827427</v>
      </c>
      <c r="O40" s="26">
        <f t="shared" si="8"/>
        <v>28232.459298022499</v>
      </c>
      <c r="P40" s="26">
        <f t="shared" si="8"/>
        <v>29079.433076963174</v>
      </c>
      <c r="Q40" s="26">
        <f t="shared" si="8"/>
        <v>29951.81606927207</v>
      </c>
      <c r="R40" s="26">
        <f t="shared" si="8"/>
        <v>30850.370551350232</v>
      </c>
      <c r="S40" s="26">
        <f t="shared" si="8"/>
        <v>31775.881667890739</v>
      </c>
    </row>
    <row r="41" spans="2:19" ht="13.5" thickBot="1" x14ac:dyDescent="0.25">
      <c r="B41" s="42" t="s">
        <v>34</v>
      </c>
      <c r="C41" s="38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</row>
    <row r="42" spans="2:19" ht="33.75" x14ac:dyDescent="0.2">
      <c r="B42" s="13" t="s">
        <v>0</v>
      </c>
      <c r="C42" s="12" t="s">
        <v>22</v>
      </c>
      <c r="D42" s="11">
        <v>5</v>
      </c>
      <c r="E42" s="10">
        <v>7</v>
      </c>
      <c r="F42" s="10">
        <v>9</v>
      </c>
      <c r="G42" s="10">
        <v>11</v>
      </c>
      <c r="H42" s="10">
        <v>13</v>
      </c>
      <c r="I42" s="10">
        <v>15</v>
      </c>
      <c r="J42" s="10">
        <v>17</v>
      </c>
      <c r="K42" s="10">
        <v>19</v>
      </c>
      <c r="L42" s="10">
        <v>21</v>
      </c>
      <c r="M42" s="10">
        <v>23</v>
      </c>
      <c r="N42" s="10">
        <v>25</v>
      </c>
      <c r="O42" s="10">
        <v>27</v>
      </c>
      <c r="P42" s="10">
        <v>29</v>
      </c>
      <c r="Q42" s="10">
        <v>31</v>
      </c>
      <c r="R42" s="10">
        <v>33</v>
      </c>
      <c r="S42" s="10">
        <v>35</v>
      </c>
    </row>
    <row r="43" spans="2:19" x14ac:dyDescent="0.2">
      <c r="B43" s="13" t="s">
        <v>1</v>
      </c>
      <c r="C43" s="21" t="s">
        <v>2</v>
      </c>
      <c r="D43" s="34" t="s">
        <v>3</v>
      </c>
      <c r="E43" s="35" t="s">
        <v>4</v>
      </c>
      <c r="F43" s="35" t="s">
        <v>5</v>
      </c>
      <c r="G43" s="35" t="s">
        <v>6</v>
      </c>
      <c r="H43" s="35" t="s">
        <v>7</v>
      </c>
      <c r="I43" s="35" t="s">
        <v>8</v>
      </c>
      <c r="J43" s="35" t="s">
        <v>9</v>
      </c>
      <c r="K43" s="35" t="s">
        <v>10</v>
      </c>
      <c r="L43" s="35" t="s">
        <v>11</v>
      </c>
      <c r="M43" s="35" t="s">
        <v>12</v>
      </c>
      <c r="N43" s="35" t="s">
        <v>13</v>
      </c>
      <c r="O43" s="35" t="s">
        <v>14</v>
      </c>
      <c r="P43" s="35" t="s">
        <v>15</v>
      </c>
      <c r="Q43" s="35" t="s">
        <v>16</v>
      </c>
      <c r="R43" s="35" t="s">
        <v>17</v>
      </c>
      <c r="S43" s="35" t="s">
        <v>18</v>
      </c>
    </row>
    <row r="44" spans="2:19" ht="13.5" thickBot="1" x14ac:dyDescent="0.25">
      <c r="B44" s="13" t="s">
        <v>19</v>
      </c>
      <c r="C44" s="5">
        <f>(14708.77+(14708.77*7.7%))</f>
        <v>15841.345290000001</v>
      </c>
      <c r="D44" s="25">
        <f>C44*1.03</f>
        <v>16316.585648700002</v>
      </c>
      <c r="E44" s="26">
        <f t="shared" ref="E44:S44" si="9">D44*1.03</f>
        <v>16806.083218161002</v>
      </c>
      <c r="F44" s="26">
        <f t="shared" si="9"/>
        <v>17310.265714705834</v>
      </c>
      <c r="G44" s="26">
        <f t="shared" si="9"/>
        <v>17829.57368614701</v>
      </c>
      <c r="H44" s="26">
        <f t="shared" si="9"/>
        <v>18364.46089673142</v>
      </c>
      <c r="I44" s="26">
        <f t="shared" si="9"/>
        <v>18915.394723633362</v>
      </c>
      <c r="J44" s="26">
        <f t="shared" si="9"/>
        <v>19482.856565342365</v>
      </c>
      <c r="K44" s="26">
        <f t="shared" si="9"/>
        <v>20067.342262302634</v>
      </c>
      <c r="L44" s="26">
        <f t="shared" si="9"/>
        <v>20669.362530171715</v>
      </c>
      <c r="M44" s="26">
        <f t="shared" si="9"/>
        <v>21289.443406076865</v>
      </c>
      <c r="N44" s="26">
        <f t="shared" si="9"/>
        <v>21928.126708259173</v>
      </c>
      <c r="O44" s="26">
        <f t="shared" si="9"/>
        <v>22585.970509506948</v>
      </c>
      <c r="P44" s="26">
        <f t="shared" si="9"/>
        <v>23263.549624792158</v>
      </c>
      <c r="Q44" s="26">
        <f t="shared" si="9"/>
        <v>23961.456113535925</v>
      </c>
      <c r="R44" s="26">
        <f t="shared" si="9"/>
        <v>24680.299796942003</v>
      </c>
      <c r="S44" s="26">
        <f t="shared" si="9"/>
        <v>25420.708790850265</v>
      </c>
    </row>
    <row r="45" spans="2:19" ht="13.5" thickBot="1" x14ac:dyDescent="0.25">
      <c r="B45" s="42" t="s">
        <v>35</v>
      </c>
      <c r="C45" s="38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</row>
    <row r="46" spans="2:19" ht="33.75" x14ac:dyDescent="0.2">
      <c r="B46" s="13" t="s">
        <v>0</v>
      </c>
      <c r="C46" s="12" t="s">
        <v>22</v>
      </c>
      <c r="D46" s="11">
        <v>5</v>
      </c>
      <c r="E46" s="10">
        <v>7</v>
      </c>
      <c r="F46" s="10">
        <v>9</v>
      </c>
      <c r="G46" s="10">
        <v>11</v>
      </c>
      <c r="H46" s="10">
        <v>13</v>
      </c>
      <c r="I46" s="10">
        <v>15</v>
      </c>
      <c r="J46" s="10">
        <v>17</v>
      </c>
      <c r="K46" s="10">
        <v>19</v>
      </c>
      <c r="L46" s="10">
        <v>21</v>
      </c>
      <c r="M46" s="10">
        <v>23</v>
      </c>
      <c r="N46" s="10">
        <v>25</v>
      </c>
      <c r="O46" s="10">
        <v>27</v>
      </c>
      <c r="P46" s="10">
        <v>29</v>
      </c>
      <c r="Q46" s="10">
        <v>31</v>
      </c>
      <c r="R46" s="10">
        <v>33</v>
      </c>
      <c r="S46" s="10">
        <v>35</v>
      </c>
    </row>
    <row r="47" spans="2:19" x14ac:dyDescent="0.2">
      <c r="B47" s="13" t="s">
        <v>1</v>
      </c>
      <c r="C47" s="21" t="s">
        <v>2</v>
      </c>
      <c r="D47" s="34" t="s">
        <v>3</v>
      </c>
      <c r="E47" s="35" t="s">
        <v>4</v>
      </c>
      <c r="F47" s="35" t="s">
        <v>5</v>
      </c>
      <c r="G47" s="35" t="s">
        <v>6</v>
      </c>
      <c r="H47" s="35" t="s">
        <v>7</v>
      </c>
      <c r="I47" s="35" t="s">
        <v>8</v>
      </c>
      <c r="J47" s="35" t="s">
        <v>9</v>
      </c>
      <c r="K47" s="35" t="s">
        <v>10</v>
      </c>
      <c r="L47" s="35" t="s">
        <v>11</v>
      </c>
      <c r="M47" s="35" t="s">
        <v>12</v>
      </c>
      <c r="N47" s="35" t="s">
        <v>13</v>
      </c>
      <c r="O47" s="35" t="s">
        <v>14</v>
      </c>
      <c r="P47" s="35" t="s">
        <v>15</v>
      </c>
      <c r="Q47" s="35" t="s">
        <v>16</v>
      </c>
      <c r="R47" s="35" t="s">
        <v>17</v>
      </c>
      <c r="S47" s="35" t="s">
        <v>18</v>
      </c>
    </row>
    <row r="48" spans="2:19" ht="13.5" thickBot="1" x14ac:dyDescent="0.25">
      <c r="B48" s="13" t="s">
        <v>19</v>
      </c>
      <c r="C48" s="5">
        <f>(18385.96+(18385.96*7.7%))</f>
        <v>19801.678919999998</v>
      </c>
      <c r="D48" s="25">
        <f>C48*1.03</f>
        <v>20395.729287599999</v>
      </c>
      <c r="E48" s="26">
        <f t="shared" ref="E48:S48" si="10">D48*1.03</f>
        <v>21007.601166228</v>
      </c>
      <c r="F48" s="26">
        <f t="shared" si="10"/>
        <v>21637.829201214841</v>
      </c>
      <c r="G48" s="26">
        <f t="shared" si="10"/>
        <v>22286.964077251287</v>
      </c>
      <c r="H48" s="26">
        <f t="shared" si="10"/>
        <v>22955.572999568827</v>
      </c>
      <c r="I48" s="26">
        <f t="shared" si="10"/>
        <v>23644.240189555894</v>
      </c>
      <c r="J48" s="26">
        <f t="shared" si="10"/>
        <v>24353.567395242571</v>
      </c>
      <c r="K48" s="26">
        <f t="shared" si="10"/>
        <v>25084.17441709985</v>
      </c>
      <c r="L48" s="26">
        <f t="shared" si="10"/>
        <v>25836.699649612845</v>
      </c>
      <c r="M48" s="26">
        <f t="shared" si="10"/>
        <v>26611.800639101231</v>
      </c>
      <c r="N48" s="26">
        <f t="shared" si="10"/>
        <v>27410.15465827427</v>
      </c>
      <c r="O48" s="26">
        <f t="shared" si="10"/>
        <v>28232.459298022499</v>
      </c>
      <c r="P48" s="26">
        <f t="shared" si="10"/>
        <v>29079.433076963174</v>
      </c>
      <c r="Q48" s="26">
        <f t="shared" si="10"/>
        <v>29951.81606927207</v>
      </c>
      <c r="R48" s="26">
        <f t="shared" si="10"/>
        <v>30850.370551350232</v>
      </c>
      <c r="S48" s="26">
        <f t="shared" si="10"/>
        <v>31775.881667890739</v>
      </c>
    </row>
    <row r="49" spans="2:19" ht="13.5" thickBot="1" x14ac:dyDescent="0.25">
      <c r="B49" s="37" t="s">
        <v>36</v>
      </c>
      <c r="C49" s="38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</row>
    <row r="50" spans="2:19" ht="33.75" x14ac:dyDescent="0.2">
      <c r="B50" s="13" t="s">
        <v>0</v>
      </c>
      <c r="C50" s="12" t="s">
        <v>22</v>
      </c>
      <c r="D50" s="11">
        <v>5</v>
      </c>
      <c r="E50" s="10">
        <v>7</v>
      </c>
      <c r="F50" s="10">
        <v>9</v>
      </c>
      <c r="G50" s="10">
        <v>11</v>
      </c>
      <c r="H50" s="10">
        <v>13</v>
      </c>
      <c r="I50" s="10">
        <v>15</v>
      </c>
      <c r="J50" s="10">
        <v>17</v>
      </c>
      <c r="K50" s="10">
        <v>19</v>
      </c>
      <c r="L50" s="10">
        <v>21</v>
      </c>
      <c r="M50" s="10">
        <v>23</v>
      </c>
      <c r="N50" s="10">
        <v>25</v>
      </c>
      <c r="O50" s="10">
        <v>27</v>
      </c>
      <c r="P50" s="10">
        <v>29</v>
      </c>
      <c r="Q50" s="10">
        <v>31</v>
      </c>
      <c r="R50" s="10">
        <v>33</v>
      </c>
      <c r="S50" s="10">
        <v>35</v>
      </c>
    </row>
    <row r="51" spans="2:19" x14ac:dyDescent="0.2">
      <c r="B51" s="13" t="s">
        <v>1</v>
      </c>
      <c r="C51" s="21" t="s">
        <v>2</v>
      </c>
      <c r="D51" s="34" t="s">
        <v>3</v>
      </c>
      <c r="E51" s="35" t="s">
        <v>4</v>
      </c>
      <c r="F51" s="35" t="s">
        <v>5</v>
      </c>
      <c r="G51" s="35" t="s">
        <v>6</v>
      </c>
      <c r="H51" s="35" t="s">
        <v>7</v>
      </c>
      <c r="I51" s="35" t="s">
        <v>8</v>
      </c>
      <c r="J51" s="35" t="s">
        <v>9</v>
      </c>
      <c r="K51" s="35" t="s">
        <v>10</v>
      </c>
      <c r="L51" s="35" t="s">
        <v>11</v>
      </c>
      <c r="M51" s="35" t="s">
        <v>12</v>
      </c>
      <c r="N51" s="35" t="s">
        <v>13</v>
      </c>
      <c r="O51" s="35" t="s">
        <v>14</v>
      </c>
      <c r="P51" s="35" t="s">
        <v>15</v>
      </c>
      <c r="Q51" s="35" t="s">
        <v>16</v>
      </c>
      <c r="R51" s="35" t="s">
        <v>17</v>
      </c>
      <c r="S51" s="35" t="s">
        <v>18</v>
      </c>
    </row>
    <row r="52" spans="2:19" ht="13.5" thickBot="1" x14ac:dyDescent="0.25">
      <c r="B52" s="13" t="s">
        <v>19</v>
      </c>
      <c r="C52" s="5">
        <f>(7665.12+(7665.12*7.7%))</f>
        <v>8255.3342400000001</v>
      </c>
      <c r="D52" s="9">
        <f>C52*1.03</f>
        <v>8502.9942671999997</v>
      </c>
      <c r="E52" s="36">
        <f>D52*1.03</f>
        <v>8758.0840952159997</v>
      </c>
      <c r="F52" s="36">
        <f t="shared" ref="F52:S52" si="11">E52*1.03</f>
        <v>9020.8266180724804</v>
      </c>
      <c r="G52" s="36">
        <f t="shared" si="11"/>
        <v>9291.4514166146546</v>
      </c>
      <c r="H52" s="36">
        <f t="shared" si="11"/>
        <v>9570.1949591130942</v>
      </c>
      <c r="I52" s="36">
        <f t="shared" si="11"/>
        <v>9857.3008078864877</v>
      </c>
      <c r="J52" s="36">
        <f t="shared" si="11"/>
        <v>10153.019832123082</v>
      </c>
      <c r="K52" s="36">
        <f t="shared" si="11"/>
        <v>10457.610427086775</v>
      </c>
      <c r="L52" s="36">
        <f t="shared" si="11"/>
        <v>10771.338739899378</v>
      </c>
      <c r="M52" s="36">
        <f t="shared" si="11"/>
        <v>11094.47890209636</v>
      </c>
      <c r="N52" s="36">
        <f t="shared" si="11"/>
        <v>11427.313269159251</v>
      </c>
      <c r="O52" s="36">
        <f t="shared" si="11"/>
        <v>11770.132667234029</v>
      </c>
      <c r="P52" s="36">
        <f t="shared" si="11"/>
        <v>12123.236647251051</v>
      </c>
      <c r="Q52" s="36">
        <f t="shared" si="11"/>
        <v>12486.933746668583</v>
      </c>
      <c r="R52" s="36">
        <f t="shared" si="11"/>
        <v>12861.541759068641</v>
      </c>
      <c r="S52" s="36">
        <f t="shared" si="11"/>
        <v>13247.388011840701</v>
      </c>
    </row>
    <row r="53" spans="2:19" ht="13.5" thickBot="1" x14ac:dyDescent="0.25">
      <c r="B53" s="37" t="s">
        <v>37</v>
      </c>
      <c r="C53" s="38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</row>
    <row r="54" spans="2:19" ht="33.75" x14ac:dyDescent="0.2">
      <c r="B54" s="13" t="s">
        <v>0</v>
      </c>
      <c r="C54" s="12" t="s">
        <v>22</v>
      </c>
      <c r="D54" s="11">
        <v>5</v>
      </c>
      <c r="E54" s="10">
        <v>7</v>
      </c>
      <c r="F54" s="10">
        <v>9</v>
      </c>
      <c r="G54" s="10">
        <v>11</v>
      </c>
      <c r="H54" s="10">
        <v>13</v>
      </c>
      <c r="I54" s="10">
        <v>15</v>
      </c>
      <c r="J54" s="10">
        <v>17</v>
      </c>
      <c r="K54" s="10">
        <v>19</v>
      </c>
      <c r="L54" s="10">
        <v>21</v>
      </c>
      <c r="M54" s="10">
        <v>23</v>
      </c>
      <c r="N54" s="10">
        <v>25</v>
      </c>
      <c r="O54" s="10">
        <v>27</v>
      </c>
      <c r="P54" s="10">
        <v>29</v>
      </c>
      <c r="Q54" s="10">
        <v>31</v>
      </c>
      <c r="R54" s="10">
        <v>33</v>
      </c>
      <c r="S54" s="10">
        <v>35</v>
      </c>
    </row>
    <row r="55" spans="2:19" x14ac:dyDescent="0.2">
      <c r="B55" s="13" t="s">
        <v>1</v>
      </c>
      <c r="C55" s="21" t="s">
        <v>2</v>
      </c>
      <c r="D55" s="34" t="s">
        <v>3</v>
      </c>
      <c r="E55" s="35" t="s">
        <v>4</v>
      </c>
      <c r="F55" s="35" t="s">
        <v>5</v>
      </c>
      <c r="G55" s="35" t="s">
        <v>6</v>
      </c>
      <c r="H55" s="35" t="s">
        <v>7</v>
      </c>
      <c r="I55" s="35" t="s">
        <v>8</v>
      </c>
      <c r="J55" s="35" t="s">
        <v>9</v>
      </c>
      <c r="K55" s="35" t="s">
        <v>10</v>
      </c>
      <c r="L55" s="35" t="s">
        <v>11</v>
      </c>
      <c r="M55" s="35" t="s">
        <v>12</v>
      </c>
      <c r="N55" s="35" t="s">
        <v>13</v>
      </c>
      <c r="O55" s="35" t="s">
        <v>14</v>
      </c>
      <c r="P55" s="35" t="s">
        <v>15</v>
      </c>
      <c r="Q55" s="35" t="s">
        <v>16</v>
      </c>
      <c r="R55" s="35" t="s">
        <v>17</v>
      </c>
      <c r="S55" s="35" t="s">
        <v>18</v>
      </c>
    </row>
    <row r="56" spans="2:19" ht="13.5" thickBot="1" x14ac:dyDescent="0.25">
      <c r="B56" s="13" t="s">
        <v>19</v>
      </c>
      <c r="C56" s="5">
        <f>(5148.03+(5148.03*7.7%))</f>
        <v>5544.4283099999993</v>
      </c>
      <c r="D56" s="9">
        <f>C56*1.03</f>
        <v>5710.7611592999992</v>
      </c>
      <c r="E56" s="36">
        <f t="shared" ref="E56:S56" si="12">D56*1.03</f>
        <v>5882.0839940789992</v>
      </c>
      <c r="F56" s="36">
        <f t="shared" si="12"/>
        <v>6058.5465139013695</v>
      </c>
      <c r="G56" s="36">
        <f t="shared" si="12"/>
        <v>6240.3029093184105</v>
      </c>
      <c r="H56" s="36">
        <f t="shared" si="12"/>
        <v>6427.5119965979629</v>
      </c>
      <c r="I56" s="36">
        <f t="shared" si="12"/>
        <v>6620.337356495902</v>
      </c>
      <c r="J56" s="36">
        <f t="shared" si="12"/>
        <v>6818.947477190779</v>
      </c>
      <c r="K56" s="36">
        <f t="shared" si="12"/>
        <v>7023.5159015065028</v>
      </c>
      <c r="L56" s="36">
        <f t="shared" si="12"/>
        <v>7234.2213785516979</v>
      </c>
      <c r="M56" s="36">
        <f t="shared" si="12"/>
        <v>7451.2480199082493</v>
      </c>
      <c r="N56" s="36">
        <f t="shared" si="12"/>
        <v>7674.7854605054972</v>
      </c>
      <c r="O56" s="36">
        <f t="shared" si="12"/>
        <v>7905.0290243206628</v>
      </c>
      <c r="P56" s="36">
        <f t="shared" si="12"/>
        <v>8142.1798950502825</v>
      </c>
      <c r="Q56" s="36">
        <f t="shared" si="12"/>
        <v>8386.4452919017913</v>
      </c>
      <c r="R56" s="36">
        <f t="shared" si="12"/>
        <v>8638.0386506588457</v>
      </c>
      <c r="S56" s="36">
        <f t="shared" si="12"/>
        <v>8897.1798101786117</v>
      </c>
    </row>
    <row r="57" spans="2:19" ht="13.5" thickBot="1" x14ac:dyDescent="0.25">
      <c r="B57" s="37" t="s">
        <v>38</v>
      </c>
      <c r="C57" s="38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</row>
    <row r="58" spans="2:19" ht="33.75" x14ac:dyDescent="0.2">
      <c r="B58" s="13" t="s">
        <v>0</v>
      </c>
      <c r="C58" s="12" t="s">
        <v>22</v>
      </c>
      <c r="D58" s="11">
        <v>5</v>
      </c>
      <c r="E58" s="10">
        <v>7</v>
      </c>
      <c r="F58" s="10">
        <v>9</v>
      </c>
      <c r="G58" s="10">
        <v>11</v>
      </c>
      <c r="H58" s="10">
        <v>13</v>
      </c>
      <c r="I58" s="10">
        <v>15</v>
      </c>
      <c r="J58" s="10">
        <v>17</v>
      </c>
      <c r="K58" s="10">
        <v>19</v>
      </c>
      <c r="L58" s="10">
        <v>21</v>
      </c>
      <c r="M58" s="10">
        <v>23</v>
      </c>
      <c r="N58" s="10">
        <v>25</v>
      </c>
      <c r="O58" s="10">
        <v>27</v>
      </c>
      <c r="P58" s="10">
        <v>29</v>
      </c>
      <c r="Q58" s="10">
        <v>31</v>
      </c>
      <c r="R58" s="10">
        <v>33</v>
      </c>
      <c r="S58" s="10">
        <v>35</v>
      </c>
    </row>
    <row r="59" spans="2:19" x14ac:dyDescent="0.2">
      <c r="B59" s="13" t="s">
        <v>1</v>
      </c>
      <c r="C59" s="21" t="s">
        <v>2</v>
      </c>
      <c r="D59" s="34" t="s">
        <v>3</v>
      </c>
      <c r="E59" s="35" t="s">
        <v>4</v>
      </c>
      <c r="F59" s="35" t="s">
        <v>5</v>
      </c>
      <c r="G59" s="35" t="s">
        <v>6</v>
      </c>
      <c r="H59" s="35" t="s">
        <v>7</v>
      </c>
      <c r="I59" s="35" t="s">
        <v>8</v>
      </c>
      <c r="J59" s="35" t="s">
        <v>9</v>
      </c>
      <c r="K59" s="35" t="s">
        <v>10</v>
      </c>
      <c r="L59" s="35" t="s">
        <v>11</v>
      </c>
      <c r="M59" s="35" t="s">
        <v>12</v>
      </c>
      <c r="N59" s="35" t="s">
        <v>13</v>
      </c>
      <c r="O59" s="35" t="s">
        <v>14</v>
      </c>
      <c r="P59" s="35" t="s">
        <v>15</v>
      </c>
      <c r="Q59" s="35" t="s">
        <v>16</v>
      </c>
      <c r="R59" s="35" t="s">
        <v>17</v>
      </c>
      <c r="S59" s="35" t="s">
        <v>18</v>
      </c>
    </row>
    <row r="60" spans="2:19" ht="13.5" thickBot="1" x14ac:dyDescent="0.25">
      <c r="B60" s="13" t="s">
        <v>19</v>
      </c>
      <c r="C60" s="5">
        <f>(5515.76+(5515.76*7.7%))</f>
        <v>5940.4735200000005</v>
      </c>
      <c r="D60" s="25">
        <f>C60*1.03</f>
        <v>6118.6877256000007</v>
      </c>
      <c r="E60" s="26">
        <f t="shared" ref="E60:S60" si="13">D60*1.03</f>
        <v>6302.2483573680011</v>
      </c>
      <c r="F60" s="26">
        <f t="shared" si="13"/>
        <v>6491.3158080890416</v>
      </c>
      <c r="G60" s="26">
        <f t="shared" si="13"/>
        <v>6686.055282331713</v>
      </c>
      <c r="H60" s="26">
        <f t="shared" si="13"/>
        <v>6886.6369408016644</v>
      </c>
      <c r="I60" s="26">
        <f t="shared" si="13"/>
        <v>7093.2360490257142</v>
      </c>
      <c r="J60" s="26">
        <f t="shared" si="13"/>
        <v>7306.0331304964857</v>
      </c>
      <c r="K60" s="26">
        <f t="shared" si="13"/>
        <v>7525.21412441138</v>
      </c>
      <c r="L60" s="26">
        <f t="shared" si="13"/>
        <v>7750.9705481437213</v>
      </c>
      <c r="M60" s="26">
        <f t="shared" si="13"/>
        <v>7983.4996645880328</v>
      </c>
      <c r="N60" s="26">
        <f t="shared" si="13"/>
        <v>8223.0046545256737</v>
      </c>
      <c r="O60" s="26">
        <f t="shared" si="13"/>
        <v>8469.6947941614435</v>
      </c>
      <c r="P60" s="26">
        <f t="shared" si="13"/>
        <v>8723.7856379862878</v>
      </c>
      <c r="Q60" s="26">
        <f t="shared" si="13"/>
        <v>8985.4992071258766</v>
      </c>
      <c r="R60" s="26">
        <f t="shared" si="13"/>
        <v>9255.064183339653</v>
      </c>
      <c r="S60" s="26">
        <f t="shared" si="13"/>
        <v>9532.7161088398425</v>
      </c>
    </row>
    <row r="61" spans="2:19" ht="13.5" thickBot="1" x14ac:dyDescent="0.25">
      <c r="B61" s="37" t="s">
        <v>39</v>
      </c>
      <c r="C61" s="38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</row>
    <row r="62" spans="2:19" ht="33.75" x14ac:dyDescent="0.2">
      <c r="B62" s="13" t="s">
        <v>0</v>
      </c>
      <c r="C62" s="12" t="s">
        <v>22</v>
      </c>
      <c r="D62" s="11">
        <v>5</v>
      </c>
      <c r="E62" s="10">
        <v>7</v>
      </c>
      <c r="F62" s="10">
        <v>9</v>
      </c>
      <c r="G62" s="10">
        <v>11</v>
      </c>
      <c r="H62" s="10">
        <v>13</v>
      </c>
      <c r="I62" s="10">
        <v>15</v>
      </c>
      <c r="J62" s="10">
        <v>17</v>
      </c>
      <c r="K62" s="10">
        <v>19</v>
      </c>
      <c r="L62" s="10">
        <v>21</v>
      </c>
      <c r="M62" s="10">
        <v>23</v>
      </c>
      <c r="N62" s="10">
        <v>25</v>
      </c>
      <c r="O62" s="10">
        <v>27</v>
      </c>
      <c r="P62" s="10">
        <v>29</v>
      </c>
      <c r="Q62" s="10">
        <v>31</v>
      </c>
      <c r="R62" s="10">
        <v>33</v>
      </c>
      <c r="S62" s="10">
        <v>35</v>
      </c>
    </row>
    <row r="63" spans="2:19" x14ac:dyDescent="0.2">
      <c r="B63" s="13" t="s">
        <v>1</v>
      </c>
      <c r="C63" s="21" t="s">
        <v>2</v>
      </c>
      <c r="D63" s="34" t="s">
        <v>3</v>
      </c>
      <c r="E63" s="35" t="s">
        <v>4</v>
      </c>
      <c r="F63" s="35" t="s">
        <v>5</v>
      </c>
      <c r="G63" s="35" t="s">
        <v>6</v>
      </c>
      <c r="H63" s="35" t="s">
        <v>7</v>
      </c>
      <c r="I63" s="35" t="s">
        <v>8</v>
      </c>
      <c r="J63" s="35" t="s">
        <v>9</v>
      </c>
      <c r="K63" s="35" t="s">
        <v>10</v>
      </c>
      <c r="L63" s="35" t="s">
        <v>11</v>
      </c>
      <c r="M63" s="35" t="s">
        <v>12</v>
      </c>
      <c r="N63" s="35" t="s">
        <v>13</v>
      </c>
      <c r="O63" s="35" t="s">
        <v>14</v>
      </c>
      <c r="P63" s="35" t="s">
        <v>15</v>
      </c>
      <c r="Q63" s="35" t="s">
        <v>16</v>
      </c>
      <c r="R63" s="35" t="s">
        <v>17</v>
      </c>
      <c r="S63" s="35" t="s">
        <v>18</v>
      </c>
    </row>
    <row r="64" spans="2:19" ht="13.5" thickBot="1" x14ac:dyDescent="0.25">
      <c r="B64" s="13" t="s">
        <v>19</v>
      </c>
      <c r="C64" s="5">
        <f>(5148.03+(5148.03*7.7%))</f>
        <v>5544.4283099999993</v>
      </c>
      <c r="D64" s="9">
        <f>C64*1.03</f>
        <v>5710.7611592999992</v>
      </c>
      <c r="E64" s="36">
        <f t="shared" ref="E64:S64" si="14">D64*1.03</f>
        <v>5882.0839940789992</v>
      </c>
      <c r="F64" s="36">
        <f t="shared" si="14"/>
        <v>6058.5465139013695</v>
      </c>
      <c r="G64" s="36">
        <f t="shared" si="14"/>
        <v>6240.3029093184105</v>
      </c>
      <c r="H64" s="36">
        <f t="shared" si="14"/>
        <v>6427.5119965979629</v>
      </c>
      <c r="I64" s="36">
        <f t="shared" si="14"/>
        <v>6620.337356495902</v>
      </c>
      <c r="J64" s="36">
        <f t="shared" si="14"/>
        <v>6818.947477190779</v>
      </c>
      <c r="K64" s="36">
        <f t="shared" si="14"/>
        <v>7023.5159015065028</v>
      </c>
      <c r="L64" s="36">
        <f t="shared" si="14"/>
        <v>7234.2213785516979</v>
      </c>
      <c r="M64" s="36">
        <f t="shared" si="14"/>
        <v>7451.2480199082493</v>
      </c>
      <c r="N64" s="36">
        <f t="shared" si="14"/>
        <v>7674.7854605054972</v>
      </c>
      <c r="O64" s="36">
        <f t="shared" si="14"/>
        <v>7905.0290243206628</v>
      </c>
      <c r="P64" s="36">
        <f t="shared" si="14"/>
        <v>8142.1798950502825</v>
      </c>
      <c r="Q64" s="36">
        <f t="shared" si="14"/>
        <v>8386.4452919017913</v>
      </c>
      <c r="R64" s="36">
        <f t="shared" si="14"/>
        <v>8638.0386506588457</v>
      </c>
      <c r="S64" s="36">
        <f t="shared" si="14"/>
        <v>8897.1798101786117</v>
      </c>
    </row>
    <row r="65" spans="2:19" ht="13.5" thickBot="1" x14ac:dyDescent="0.25">
      <c r="B65" s="37" t="s">
        <v>40</v>
      </c>
      <c r="C65" s="38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2:19" ht="33.75" x14ac:dyDescent="0.2">
      <c r="B66" s="13" t="s">
        <v>0</v>
      </c>
      <c r="C66" s="12" t="s">
        <v>22</v>
      </c>
      <c r="D66" s="11">
        <v>5</v>
      </c>
      <c r="E66" s="10">
        <v>7</v>
      </c>
      <c r="F66" s="10">
        <v>9</v>
      </c>
      <c r="G66" s="10">
        <v>11</v>
      </c>
      <c r="H66" s="10">
        <v>13</v>
      </c>
      <c r="I66" s="10">
        <v>15</v>
      </c>
      <c r="J66" s="10">
        <v>17</v>
      </c>
      <c r="K66" s="10">
        <v>19</v>
      </c>
      <c r="L66" s="10">
        <v>21</v>
      </c>
      <c r="M66" s="10">
        <v>23</v>
      </c>
      <c r="N66" s="10">
        <v>25</v>
      </c>
      <c r="O66" s="10">
        <v>27</v>
      </c>
      <c r="P66" s="10">
        <v>29</v>
      </c>
      <c r="Q66" s="10">
        <v>31</v>
      </c>
      <c r="R66" s="10">
        <v>33</v>
      </c>
      <c r="S66" s="10">
        <v>35</v>
      </c>
    </row>
    <row r="67" spans="2:19" x14ac:dyDescent="0.2">
      <c r="B67" s="13" t="s">
        <v>1</v>
      </c>
      <c r="C67" s="21" t="s">
        <v>2</v>
      </c>
      <c r="D67" s="34" t="s">
        <v>3</v>
      </c>
      <c r="E67" s="35" t="s">
        <v>4</v>
      </c>
      <c r="F67" s="35" t="s">
        <v>5</v>
      </c>
      <c r="G67" s="35" t="s">
        <v>6</v>
      </c>
      <c r="H67" s="35" t="s">
        <v>7</v>
      </c>
      <c r="I67" s="35" t="s">
        <v>8</v>
      </c>
      <c r="J67" s="35" t="s">
        <v>9</v>
      </c>
      <c r="K67" s="35" t="s">
        <v>10</v>
      </c>
      <c r="L67" s="35" t="s">
        <v>11</v>
      </c>
      <c r="M67" s="35" t="s">
        <v>12</v>
      </c>
      <c r="N67" s="35" t="s">
        <v>13</v>
      </c>
      <c r="O67" s="35" t="s">
        <v>14</v>
      </c>
      <c r="P67" s="35" t="s">
        <v>15</v>
      </c>
      <c r="Q67" s="35" t="s">
        <v>16</v>
      </c>
      <c r="R67" s="35" t="s">
        <v>17</v>
      </c>
      <c r="S67" s="35" t="s">
        <v>18</v>
      </c>
    </row>
    <row r="68" spans="2:19" ht="13.5" thickBot="1" x14ac:dyDescent="0.25">
      <c r="B68" s="13" t="s">
        <v>19</v>
      </c>
      <c r="C68" s="5">
        <f>(5148.03+(5148.03*7.7%))</f>
        <v>5544.4283099999993</v>
      </c>
      <c r="D68" s="9">
        <f>C68*1.03</f>
        <v>5710.7611592999992</v>
      </c>
      <c r="E68" s="36">
        <f t="shared" ref="E68:S68" si="15">D68*1.03</f>
        <v>5882.0839940789992</v>
      </c>
      <c r="F68" s="36">
        <f t="shared" si="15"/>
        <v>6058.5465139013695</v>
      </c>
      <c r="G68" s="36">
        <f t="shared" si="15"/>
        <v>6240.3029093184105</v>
      </c>
      <c r="H68" s="36">
        <f t="shared" si="15"/>
        <v>6427.5119965979629</v>
      </c>
      <c r="I68" s="36">
        <f t="shared" si="15"/>
        <v>6620.337356495902</v>
      </c>
      <c r="J68" s="36">
        <f t="shared" si="15"/>
        <v>6818.947477190779</v>
      </c>
      <c r="K68" s="36">
        <f t="shared" si="15"/>
        <v>7023.5159015065028</v>
      </c>
      <c r="L68" s="36">
        <f t="shared" si="15"/>
        <v>7234.2213785516979</v>
      </c>
      <c r="M68" s="36">
        <f t="shared" si="15"/>
        <v>7451.2480199082493</v>
      </c>
      <c r="N68" s="36">
        <f t="shared" si="15"/>
        <v>7674.7854605054972</v>
      </c>
      <c r="O68" s="36">
        <f t="shared" si="15"/>
        <v>7905.0290243206628</v>
      </c>
      <c r="P68" s="36">
        <f t="shared" si="15"/>
        <v>8142.1798950502825</v>
      </c>
      <c r="Q68" s="36">
        <f t="shared" si="15"/>
        <v>8386.4452919017913</v>
      </c>
      <c r="R68" s="36">
        <f t="shared" si="15"/>
        <v>8638.0386506588457</v>
      </c>
      <c r="S68" s="36">
        <f t="shared" si="15"/>
        <v>8897.1798101786117</v>
      </c>
    </row>
    <row r="71" spans="2:19" x14ac:dyDescent="0.2">
      <c r="B71" s="41" t="s">
        <v>41</v>
      </c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</row>
    <row r="72" spans="2:19" ht="13.5" thickBot="1" x14ac:dyDescent="0.25">
      <c r="B72" s="37" t="s">
        <v>42</v>
      </c>
      <c r="C72" s="38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</row>
    <row r="73" spans="2:19" ht="33.75" x14ac:dyDescent="0.2">
      <c r="B73" s="6" t="s">
        <v>0</v>
      </c>
      <c r="C73" s="12" t="s">
        <v>22</v>
      </c>
      <c r="D73" s="11">
        <v>5</v>
      </c>
      <c r="E73" s="10">
        <v>7</v>
      </c>
      <c r="F73" s="10">
        <v>9</v>
      </c>
      <c r="G73" s="10">
        <v>11</v>
      </c>
      <c r="H73" s="10">
        <v>13</v>
      </c>
      <c r="I73" s="10">
        <v>15</v>
      </c>
      <c r="J73" s="10">
        <v>17</v>
      </c>
      <c r="K73" s="10">
        <v>19</v>
      </c>
      <c r="L73" s="10">
        <v>21</v>
      </c>
      <c r="M73" s="10">
        <v>23</v>
      </c>
      <c r="N73" s="10">
        <v>25</v>
      </c>
      <c r="O73" s="10">
        <v>27</v>
      </c>
      <c r="P73" s="10">
        <v>29</v>
      </c>
      <c r="Q73" s="10">
        <v>31</v>
      </c>
      <c r="R73" s="10">
        <v>33</v>
      </c>
      <c r="S73" s="10">
        <v>35</v>
      </c>
    </row>
    <row r="74" spans="2:19" x14ac:dyDescent="0.2">
      <c r="B74" s="6" t="s">
        <v>1</v>
      </c>
      <c r="C74" s="14" t="s">
        <v>2</v>
      </c>
      <c r="D74" s="8" t="s">
        <v>3</v>
      </c>
      <c r="E74" s="7" t="s">
        <v>4</v>
      </c>
      <c r="F74" s="7" t="s">
        <v>5</v>
      </c>
      <c r="G74" s="7" t="s">
        <v>6</v>
      </c>
      <c r="H74" s="7" t="s">
        <v>7</v>
      </c>
      <c r="I74" s="7" t="s">
        <v>8</v>
      </c>
      <c r="J74" s="7" t="s">
        <v>9</v>
      </c>
      <c r="K74" s="7" t="s">
        <v>10</v>
      </c>
      <c r="L74" s="7" t="s">
        <v>11</v>
      </c>
      <c r="M74" s="7" t="s">
        <v>12</v>
      </c>
      <c r="N74" s="7" t="s">
        <v>13</v>
      </c>
      <c r="O74" s="7" t="s">
        <v>14</v>
      </c>
      <c r="P74" s="7" t="s">
        <v>15</v>
      </c>
      <c r="Q74" s="7" t="s">
        <v>16</v>
      </c>
      <c r="R74" s="7" t="s">
        <v>17</v>
      </c>
      <c r="S74" s="7" t="s">
        <v>18</v>
      </c>
    </row>
    <row r="75" spans="2:19" ht="13.5" thickBot="1" x14ac:dyDescent="0.25">
      <c r="B75" s="6" t="s">
        <v>19</v>
      </c>
      <c r="C75" s="5">
        <f>(2941.7+(2941.7*7.7%))</f>
        <v>3168.2109</v>
      </c>
      <c r="D75" s="29">
        <f>C75*1.03</f>
        <v>3263.2572270000001</v>
      </c>
      <c r="E75" s="30">
        <f t="shared" ref="E75:S75" si="16">D75*1.03</f>
        <v>3361.1549438100001</v>
      </c>
      <c r="F75" s="30">
        <f t="shared" si="16"/>
        <v>3461.9895921243001</v>
      </c>
      <c r="G75" s="30">
        <f t="shared" si="16"/>
        <v>3565.8492798880293</v>
      </c>
      <c r="H75" s="30">
        <f t="shared" si="16"/>
        <v>3672.8247582846702</v>
      </c>
      <c r="I75" s="30">
        <f t="shared" si="16"/>
        <v>3783.0095010332107</v>
      </c>
      <c r="J75" s="30">
        <f t="shared" si="16"/>
        <v>3896.499786064207</v>
      </c>
      <c r="K75" s="30">
        <f t="shared" si="16"/>
        <v>4013.3947796461334</v>
      </c>
      <c r="L75" s="30">
        <f t="shared" si="16"/>
        <v>4133.7966230355178</v>
      </c>
      <c r="M75" s="30">
        <f t="shared" si="16"/>
        <v>4257.8105217265838</v>
      </c>
      <c r="N75" s="30">
        <f t="shared" si="16"/>
        <v>4385.5448373783811</v>
      </c>
      <c r="O75" s="30">
        <f t="shared" si="16"/>
        <v>4517.1111824997324</v>
      </c>
      <c r="P75" s="30">
        <f t="shared" si="16"/>
        <v>4652.6245179747248</v>
      </c>
      <c r="Q75" s="30">
        <f t="shared" si="16"/>
        <v>4792.203253513967</v>
      </c>
      <c r="R75" s="30">
        <f t="shared" si="16"/>
        <v>4935.9693511193864</v>
      </c>
      <c r="S75" s="30">
        <f t="shared" si="16"/>
        <v>5084.0484316529682</v>
      </c>
    </row>
    <row r="76" spans="2:19" ht="13.5" thickBot="1" x14ac:dyDescent="0.25">
      <c r="B76" s="37" t="s">
        <v>43</v>
      </c>
      <c r="C76" s="38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</row>
    <row r="77" spans="2:19" ht="33.75" x14ac:dyDescent="0.2">
      <c r="B77" s="6" t="s">
        <v>0</v>
      </c>
      <c r="C77" s="12" t="s">
        <v>22</v>
      </c>
      <c r="D77" s="11">
        <v>5</v>
      </c>
      <c r="E77" s="10">
        <v>7</v>
      </c>
      <c r="F77" s="10">
        <v>9</v>
      </c>
      <c r="G77" s="10">
        <v>11</v>
      </c>
      <c r="H77" s="10">
        <v>13</v>
      </c>
      <c r="I77" s="10">
        <v>15</v>
      </c>
      <c r="J77" s="10">
        <v>17</v>
      </c>
      <c r="K77" s="10">
        <v>19</v>
      </c>
      <c r="L77" s="10">
        <v>21</v>
      </c>
      <c r="M77" s="10">
        <v>23</v>
      </c>
      <c r="N77" s="10">
        <v>25</v>
      </c>
      <c r="O77" s="10">
        <v>27</v>
      </c>
      <c r="P77" s="10">
        <v>29</v>
      </c>
      <c r="Q77" s="10">
        <v>31</v>
      </c>
      <c r="R77" s="10">
        <v>33</v>
      </c>
      <c r="S77" s="10">
        <v>35</v>
      </c>
    </row>
    <row r="78" spans="2:19" x14ac:dyDescent="0.2">
      <c r="B78" s="6" t="s">
        <v>1</v>
      </c>
      <c r="C78" s="14" t="s">
        <v>2</v>
      </c>
      <c r="D78" s="8" t="s">
        <v>3</v>
      </c>
      <c r="E78" s="7" t="s">
        <v>4</v>
      </c>
      <c r="F78" s="7" t="s">
        <v>5</v>
      </c>
      <c r="G78" s="7" t="s">
        <v>6</v>
      </c>
      <c r="H78" s="7" t="s">
        <v>7</v>
      </c>
      <c r="I78" s="7" t="s">
        <v>8</v>
      </c>
      <c r="J78" s="7" t="s">
        <v>9</v>
      </c>
      <c r="K78" s="7" t="s">
        <v>10</v>
      </c>
      <c r="L78" s="7" t="s">
        <v>11</v>
      </c>
      <c r="M78" s="7" t="s">
        <v>12</v>
      </c>
      <c r="N78" s="7" t="s">
        <v>13</v>
      </c>
      <c r="O78" s="7" t="s">
        <v>14</v>
      </c>
      <c r="P78" s="7" t="s">
        <v>15</v>
      </c>
      <c r="Q78" s="7" t="s">
        <v>16</v>
      </c>
      <c r="R78" s="7" t="s">
        <v>17</v>
      </c>
      <c r="S78" s="7" t="s">
        <v>18</v>
      </c>
    </row>
    <row r="79" spans="2:19" ht="13.5" thickBot="1" x14ac:dyDescent="0.25">
      <c r="B79" s="6" t="s">
        <v>19</v>
      </c>
      <c r="C79" s="5">
        <f>(3990+(3990*7.7%))</f>
        <v>4297.2299999999996</v>
      </c>
      <c r="D79" s="29">
        <f>C79*1.03</f>
        <v>4426.1468999999997</v>
      </c>
      <c r="E79" s="30">
        <f t="shared" ref="E79:R79" si="17">D79*1.03</f>
        <v>4558.9313069999998</v>
      </c>
      <c r="F79" s="30">
        <f t="shared" si="17"/>
        <v>4695.6992462099997</v>
      </c>
      <c r="G79" s="30">
        <f t="shared" si="17"/>
        <v>4836.5702235962999</v>
      </c>
      <c r="H79" s="30">
        <f t="shared" si="17"/>
        <v>4981.6673303041889</v>
      </c>
      <c r="I79" s="30">
        <f t="shared" si="17"/>
        <v>5131.1173502133151</v>
      </c>
      <c r="J79" s="30">
        <f t="shared" si="17"/>
        <v>5285.050870719715</v>
      </c>
      <c r="K79" s="30">
        <f t="shared" si="17"/>
        <v>5443.6023968413065</v>
      </c>
      <c r="L79" s="30">
        <f t="shared" si="17"/>
        <v>5606.910468746546</v>
      </c>
      <c r="M79" s="30">
        <f t="shared" si="17"/>
        <v>5775.1177828089421</v>
      </c>
      <c r="N79" s="30">
        <f t="shared" si="17"/>
        <v>5948.3713162932108</v>
      </c>
      <c r="O79" s="30">
        <f t="shared" si="17"/>
        <v>6126.8224557820076</v>
      </c>
      <c r="P79" s="30">
        <f t="shared" si="17"/>
        <v>6310.6271294554681</v>
      </c>
      <c r="Q79" s="30">
        <f t="shared" si="17"/>
        <v>6499.9459433391321</v>
      </c>
      <c r="R79" s="30">
        <f t="shared" si="17"/>
        <v>6694.9443216393065</v>
      </c>
      <c r="S79" s="30">
        <f>R79*1.03</f>
        <v>6895.792651288486</v>
      </c>
    </row>
    <row r="80" spans="2:19" ht="13.5" thickBot="1" x14ac:dyDescent="0.25">
      <c r="B80" s="37" t="s">
        <v>44</v>
      </c>
      <c r="C80" s="40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</row>
    <row r="81" spans="2:19" ht="33.75" x14ac:dyDescent="0.2">
      <c r="B81" s="13" t="s">
        <v>0</v>
      </c>
      <c r="C81" s="12" t="s">
        <v>22</v>
      </c>
      <c r="D81" s="11">
        <v>5</v>
      </c>
      <c r="E81" s="10">
        <v>7</v>
      </c>
      <c r="F81" s="10">
        <v>9</v>
      </c>
      <c r="G81" s="10">
        <v>11</v>
      </c>
      <c r="H81" s="10">
        <v>13</v>
      </c>
      <c r="I81" s="10">
        <v>15</v>
      </c>
      <c r="J81" s="10">
        <v>17</v>
      </c>
      <c r="K81" s="10">
        <v>19</v>
      </c>
      <c r="L81" s="10">
        <v>21</v>
      </c>
      <c r="M81" s="10">
        <v>23</v>
      </c>
      <c r="N81" s="10">
        <v>25</v>
      </c>
      <c r="O81" s="10">
        <v>27</v>
      </c>
      <c r="P81" s="10">
        <v>29</v>
      </c>
      <c r="Q81" s="10">
        <v>31</v>
      </c>
      <c r="R81" s="10">
        <v>33</v>
      </c>
      <c r="S81" s="10">
        <v>35</v>
      </c>
    </row>
    <row r="82" spans="2:19" x14ac:dyDescent="0.2">
      <c r="B82" s="6" t="s">
        <v>1</v>
      </c>
      <c r="C82" s="14" t="s">
        <v>2</v>
      </c>
      <c r="D82" s="8" t="s">
        <v>3</v>
      </c>
      <c r="E82" s="7" t="s">
        <v>4</v>
      </c>
      <c r="F82" s="7" t="s">
        <v>5</v>
      </c>
      <c r="G82" s="7" t="s">
        <v>6</v>
      </c>
      <c r="H82" s="7" t="s">
        <v>7</v>
      </c>
      <c r="I82" s="7" t="s">
        <v>8</v>
      </c>
      <c r="J82" s="7" t="s">
        <v>9</v>
      </c>
      <c r="K82" s="7" t="s">
        <v>10</v>
      </c>
      <c r="L82" s="7" t="s">
        <v>11</v>
      </c>
      <c r="M82" s="7" t="s">
        <v>12</v>
      </c>
      <c r="N82" s="7" t="s">
        <v>13</v>
      </c>
      <c r="O82" s="7" t="s">
        <v>14</v>
      </c>
      <c r="P82" s="7" t="s">
        <v>15</v>
      </c>
      <c r="Q82" s="7" t="s">
        <v>16</v>
      </c>
      <c r="R82" s="7" t="s">
        <v>17</v>
      </c>
      <c r="S82" s="7" t="s">
        <v>18</v>
      </c>
    </row>
    <row r="83" spans="2:19" ht="13.5" thickBot="1" x14ac:dyDescent="0.25">
      <c r="B83" s="6" t="s">
        <v>19</v>
      </c>
      <c r="C83" s="5">
        <f>(3324.12+(3324.12*7.7%))</f>
        <v>3580.0772400000001</v>
      </c>
      <c r="D83" s="27">
        <f>C83*1.03</f>
        <v>3687.4795572000003</v>
      </c>
      <c r="E83" s="27">
        <f t="shared" ref="E83:S83" si="18">D83*1.03</f>
        <v>3798.1039439160004</v>
      </c>
      <c r="F83" s="27">
        <f t="shared" si="18"/>
        <v>3912.0470622334806</v>
      </c>
      <c r="G83" s="27">
        <f t="shared" si="18"/>
        <v>4029.4084741004849</v>
      </c>
      <c r="H83" s="27">
        <f t="shared" si="18"/>
        <v>4150.2907283234999</v>
      </c>
      <c r="I83" s="27">
        <f t="shared" si="18"/>
        <v>4274.7994501732046</v>
      </c>
      <c r="J83" s="27">
        <f t="shared" si="18"/>
        <v>4403.043433678401</v>
      </c>
      <c r="K83" s="27">
        <f t="shared" si="18"/>
        <v>4535.134736688753</v>
      </c>
      <c r="L83" s="27">
        <f t="shared" si="18"/>
        <v>4671.1887787894157</v>
      </c>
      <c r="M83" s="27">
        <f t="shared" si="18"/>
        <v>4811.3244421530981</v>
      </c>
      <c r="N83" s="27">
        <f t="shared" si="18"/>
        <v>4955.6641754176908</v>
      </c>
      <c r="O83" s="27">
        <f t="shared" si="18"/>
        <v>5104.334100680222</v>
      </c>
      <c r="P83" s="27">
        <f t="shared" si="18"/>
        <v>5257.464123700629</v>
      </c>
      <c r="Q83" s="27">
        <f t="shared" si="18"/>
        <v>5415.1880474116479</v>
      </c>
      <c r="R83" s="27">
        <f t="shared" si="18"/>
        <v>5577.6436888339977</v>
      </c>
      <c r="S83" s="27">
        <f t="shared" si="18"/>
        <v>5744.9729994990175</v>
      </c>
    </row>
    <row r="84" spans="2:19" ht="13.5" thickBot="1" x14ac:dyDescent="0.25">
      <c r="B84" s="37" t="s">
        <v>45</v>
      </c>
      <c r="C84" s="38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</row>
    <row r="85" spans="2:19" ht="33.75" x14ac:dyDescent="0.2">
      <c r="B85" s="6" t="s">
        <v>0</v>
      </c>
      <c r="C85" s="12" t="s">
        <v>22</v>
      </c>
      <c r="D85" s="11">
        <v>5</v>
      </c>
      <c r="E85" s="10">
        <v>7</v>
      </c>
      <c r="F85" s="10">
        <v>9</v>
      </c>
      <c r="G85" s="10">
        <v>11</v>
      </c>
      <c r="H85" s="10">
        <v>13</v>
      </c>
      <c r="I85" s="10">
        <v>15</v>
      </c>
      <c r="J85" s="10">
        <v>17</v>
      </c>
      <c r="K85" s="10">
        <v>19</v>
      </c>
      <c r="L85" s="10">
        <v>21</v>
      </c>
      <c r="M85" s="10">
        <v>23</v>
      </c>
      <c r="N85" s="10">
        <v>25</v>
      </c>
      <c r="O85" s="10">
        <v>27</v>
      </c>
      <c r="P85" s="10">
        <v>29</v>
      </c>
      <c r="Q85" s="10">
        <v>31</v>
      </c>
      <c r="R85" s="10">
        <v>33</v>
      </c>
      <c r="S85" s="10">
        <v>35</v>
      </c>
    </row>
    <row r="86" spans="2:19" x14ac:dyDescent="0.2">
      <c r="B86" s="6" t="s">
        <v>1</v>
      </c>
      <c r="C86" s="14" t="s">
        <v>2</v>
      </c>
      <c r="D86" s="8" t="s">
        <v>3</v>
      </c>
      <c r="E86" s="7" t="s">
        <v>4</v>
      </c>
      <c r="F86" s="7" t="s">
        <v>5</v>
      </c>
      <c r="G86" s="7" t="s">
        <v>6</v>
      </c>
      <c r="H86" s="7" t="s">
        <v>7</v>
      </c>
      <c r="I86" s="7" t="s">
        <v>8</v>
      </c>
      <c r="J86" s="7" t="s">
        <v>9</v>
      </c>
      <c r="K86" s="7" t="s">
        <v>10</v>
      </c>
      <c r="L86" s="7" t="s">
        <v>11</v>
      </c>
      <c r="M86" s="7" t="s">
        <v>12</v>
      </c>
      <c r="N86" s="7" t="s">
        <v>13</v>
      </c>
      <c r="O86" s="7" t="s">
        <v>14</v>
      </c>
      <c r="P86" s="7" t="s">
        <v>15</v>
      </c>
      <c r="Q86" s="7" t="s">
        <v>16</v>
      </c>
      <c r="R86" s="7" t="s">
        <v>17</v>
      </c>
      <c r="S86" s="7" t="s">
        <v>18</v>
      </c>
    </row>
    <row r="87" spans="2:19" ht="13.5" thickBot="1" x14ac:dyDescent="0.25">
      <c r="B87" s="6" t="s">
        <v>19</v>
      </c>
      <c r="C87" s="5">
        <f>(2941.7+(2941.7*7.7%))</f>
        <v>3168.2109</v>
      </c>
      <c r="D87" s="27">
        <f>C87*1.03</f>
        <v>3263.2572270000001</v>
      </c>
      <c r="E87" s="28">
        <f t="shared" ref="E87:S87" si="19">D87*1.03</f>
        <v>3361.1549438100001</v>
      </c>
      <c r="F87" s="28">
        <f t="shared" si="19"/>
        <v>3461.9895921243001</v>
      </c>
      <c r="G87" s="28">
        <f t="shared" si="19"/>
        <v>3565.8492798880293</v>
      </c>
      <c r="H87" s="28">
        <f t="shared" si="19"/>
        <v>3672.8247582846702</v>
      </c>
      <c r="I87" s="28">
        <f t="shared" si="19"/>
        <v>3783.0095010332107</v>
      </c>
      <c r="J87" s="28">
        <f t="shared" si="19"/>
        <v>3896.499786064207</v>
      </c>
      <c r="K87" s="28">
        <f t="shared" si="19"/>
        <v>4013.3947796461334</v>
      </c>
      <c r="L87" s="28">
        <f t="shared" si="19"/>
        <v>4133.7966230355178</v>
      </c>
      <c r="M87" s="28">
        <f t="shared" si="19"/>
        <v>4257.8105217265838</v>
      </c>
      <c r="N87" s="28">
        <f t="shared" si="19"/>
        <v>4385.5448373783811</v>
      </c>
      <c r="O87" s="28">
        <f t="shared" si="19"/>
        <v>4517.1111824997324</v>
      </c>
      <c r="P87" s="28">
        <f t="shared" si="19"/>
        <v>4652.6245179747248</v>
      </c>
      <c r="Q87" s="28">
        <f t="shared" si="19"/>
        <v>4792.203253513967</v>
      </c>
      <c r="R87" s="28">
        <f t="shared" si="19"/>
        <v>4935.9693511193864</v>
      </c>
      <c r="S87" s="28">
        <f t="shared" si="19"/>
        <v>5084.0484316529682</v>
      </c>
    </row>
    <row r="90" spans="2:19" x14ac:dyDescent="0.2">
      <c r="B90" s="41" t="s">
        <v>20</v>
      </c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</row>
    <row r="91" spans="2:19" ht="13.5" thickBot="1" x14ac:dyDescent="0.25">
      <c r="B91" s="37" t="s">
        <v>46</v>
      </c>
      <c r="C91" s="40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</row>
    <row r="92" spans="2:19" ht="33.75" x14ac:dyDescent="0.2">
      <c r="B92" s="13" t="s">
        <v>0</v>
      </c>
      <c r="C92" s="12" t="s">
        <v>22</v>
      </c>
      <c r="D92" s="11">
        <v>5</v>
      </c>
      <c r="E92" s="10">
        <v>7</v>
      </c>
      <c r="F92" s="10">
        <v>9</v>
      </c>
      <c r="G92" s="10">
        <v>11</v>
      </c>
      <c r="H92" s="10">
        <v>13</v>
      </c>
      <c r="I92" s="10">
        <v>15</v>
      </c>
      <c r="J92" s="10">
        <v>17</v>
      </c>
      <c r="K92" s="10">
        <v>19</v>
      </c>
      <c r="L92" s="10">
        <v>21</v>
      </c>
      <c r="M92" s="10">
        <v>23</v>
      </c>
      <c r="N92" s="10">
        <v>25</v>
      </c>
      <c r="O92" s="10">
        <v>27</v>
      </c>
      <c r="P92" s="10">
        <v>29</v>
      </c>
      <c r="Q92" s="10">
        <v>31</v>
      </c>
      <c r="R92" s="10">
        <v>33</v>
      </c>
      <c r="S92" s="10">
        <v>35</v>
      </c>
    </row>
    <row r="93" spans="2:19" x14ac:dyDescent="0.2">
      <c r="B93" s="6" t="s">
        <v>1</v>
      </c>
      <c r="C93" s="14" t="s">
        <v>2</v>
      </c>
      <c r="D93" s="8" t="s">
        <v>3</v>
      </c>
      <c r="E93" s="7" t="s">
        <v>4</v>
      </c>
      <c r="F93" s="7" t="s">
        <v>5</v>
      </c>
      <c r="G93" s="7" t="s">
        <v>6</v>
      </c>
      <c r="H93" s="7" t="s">
        <v>7</v>
      </c>
      <c r="I93" s="7" t="s">
        <v>8</v>
      </c>
      <c r="J93" s="7" t="s">
        <v>9</v>
      </c>
      <c r="K93" s="7" t="s">
        <v>10</v>
      </c>
      <c r="L93" s="7" t="s">
        <v>11</v>
      </c>
      <c r="M93" s="7" t="s">
        <v>12</v>
      </c>
      <c r="N93" s="7" t="s">
        <v>13</v>
      </c>
      <c r="O93" s="7" t="s">
        <v>14</v>
      </c>
      <c r="P93" s="7" t="s">
        <v>15</v>
      </c>
      <c r="Q93" s="7" t="s">
        <v>16</v>
      </c>
      <c r="R93" s="7" t="s">
        <v>17</v>
      </c>
      <c r="S93" s="7" t="s">
        <v>18</v>
      </c>
    </row>
    <row r="94" spans="2:19" ht="13.5" thickBot="1" x14ac:dyDescent="0.25">
      <c r="B94" s="6" t="s">
        <v>19</v>
      </c>
      <c r="C94" s="5">
        <f>(1838.54+(1838.54*7.7%))</f>
        <v>1980.1075799999999</v>
      </c>
      <c r="D94" s="27">
        <f>C94*1.03</f>
        <v>2039.5108074</v>
      </c>
      <c r="E94" s="27">
        <f t="shared" ref="E94:S94" si="20">D94*1.03</f>
        <v>2100.6961316219999</v>
      </c>
      <c r="F94" s="27">
        <f t="shared" si="20"/>
        <v>2163.7170155706599</v>
      </c>
      <c r="G94" s="27">
        <f t="shared" si="20"/>
        <v>2228.6285260377799</v>
      </c>
      <c r="H94" s="27">
        <f t="shared" si="20"/>
        <v>2295.4873818189135</v>
      </c>
      <c r="I94" s="27">
        <f t="shared" si="20"/>
        <v>2364.3520032734809</v>
      </c>
      <c r="J94" s="27">
        <f t="shared" si="20"/>
        <v>2435.2825633716852</v>
      </c>
      <c r="K94" s="27">
        <f t="shared" si="20"/>
        <v>2508.3410402728359</v>
      </c>
      <c r="L94" s="27">
        <f t="shared" si="20"/>
        <v>2583.5912714810211</v>
      </c>
      <c r="M94" s="27">
        <f t="shared" si="20"/>
        <v>2661.0990096254518</v>
      </c>
      <c r="N94" s="27">
        <f t="shared" si="20"/>
        <v>2740.9319799142154</v>
      </c>
      <c r="O94" s="27">
        <f t="shared" si="20"/>
        <v>2823.1599393116421</v>
      </c>
      <c r="P94" s="27">
        <f t="shared" si="20"/>
        <v>2907.8547374909913</v>
      </c>
      <c r="Q94" s="27">
        <f t="shared" si="20"/>
        <v>2995.0903796157213</v>
      </c>
      <c r="R94" s="27">
        <f t="shared" si="20"/>
        <v>3084.9430910041929</v>
      </c>
      <c r="S94" s="27">
        <f t="shared" si="20"/>
        <v>3177.4913837343188</v>
      </c>
    </row>
    <row r="95" spans="2:19" ht="13.5" thickBot="1" x14ac:dyDescent="0.25">
      <c r="B95" s="37" t="s">
        <v>47</v>
      </c>
      <c r="C95" s="38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</row>
    <row r="96" spans="2:19" ht="33.75" x14ac:dyDescent="0.2">
      <c r="B96" s="6" t="s">
        <v>0</v>
      </c>
      <c r="C96" s="12" t="s">
        <v>22</v>
      </c>
      <c r="D96" s="11">
        <v>5</v>
      </c>
      <c r="E96" s="10">
        <v>7</v>
      </c>
      <c r="F96" s="10">
        <v>9</v>
      </c>
      <c r="G96" s="10">
        <v>11</v>
      </c>
      <c r="H96" s="10">
        <v>13</v>
      </c>
      <c r="I96" s="10">
        <v>15</v>
      </c>
      <c r="J96" s="10">
        <v>17</v>
      </c>
      <c r="K96" s="10">
        <v>19</v>
      </c>
      <c r="L96" s="10">
        <v>21</v>
      </c>
      <c r="M96" s="10">
        <v>23</v>
      </c>
      <c r="N96" s="10">
        <v>25</v>
      </c>
      <c r="O96" s="10">
        <v>27</v>
      </c>
      <c r="P96" s="10">
        <v>29</v>
      </c>
      <c r="Q96" s="10">
        <v>31</v>
      </c>
      <c r="R96" s="10">
        <v>33</v>
      </c>
      <c r="S96" s="10">
        <v>35</v>
      </c>
    </row>
    <row r="97" spans="2:19" x14ac:dyDescent="0.2">
      <c r="B97" s="6" t="s">
        <v>1</v>
      </c>
      <c r="C97" s="14" t="s">
        <v>2</v>
      </c>
      <c r="D97" s="8" t="s">
        <v>3</v>
      </c>
      <c r="E97" s="7" t="s">
        <v>4</v>
      </c>
      <c r="F97" s="7" t="s">
        <v>5</v>
      </c>
      <c r="G97" s="7" t="s">
        <v>6</v>
      </c>
      <c r="H97" s="7" t="s">
        <v>7</v>
      </c>
      <c r="I97" s="7" t="s">
        <v>8</v>
      </c>
      <c r="J97" s="7" t="s">
        <v>9</v>
      </c>
      <c r="K97" s="7" t="s">
        <v>10</v>
      </c>
      <c r="L97" s="7" t="s">
        <v>11</v>
      </c>
      <c r="M97" s="7" t="s">
        <v>12</v>
      </c>
      <c r="N97" s="7" t="s">
        <v>13</v>
      </c>
      <c r="O97" s="7" t="s">
        <v>14</v>
      </c>
      <c r="P97" s="7" t="s">
        <v>15</v>
      </c>
      <c r="Q97" s="7" t="s">
        <v>16</v>
      </c>
      <c r="R97" s="7" t="s">
        <v>17</v>
      </c>
      <c r="S97" s="7" t="s">
        <v>18</v>
      </c>
    </row>
    <row r="98" spans="2:19" ht="13.5" thickBot="1" x14ac:dyDescent="0.25">
      <c r="B98" s="6" t="s">
        <v>19</v>
      </c>
      <c r="C98" s="5">
        <f>(2022.41+(2022.41*7.7%))</f>
        <v>2178.1355699999999</v>
      </c>
      <c r="D98" s="27">
        <f>C98*1.03</f>
        <v>2243.4796370999998</v>
      </c>
      <c r="E98" s="28">
        <f t="shared" ref="E98:S98" si="21">D98*1.03</f>
        <v>2310.7840262129998</v>
      </c>
      <c r="F98" s="28">
        <f t="shared" si="21"/>
        <v>2380.1075469993898</v>
      </c>
      <c r="G98" s="28">
        <f t="shared" si="21"/>
        <v>2451.5107734093717</v>
      </c>
      <c r="H98" s="28">
        <f t="shared" si="21"/>
        <v>2525.0560966116527</v>
      </c>
      <c r="I98" s="28">
        <f t="shared" si="21"/>
        <v>2600.8077795100025</v>
      </c>
      <c r="J98" s="28">
        <f t="shared" si="21"/>
        <v>2678.8320128953028</v>
      </c>
      <c r="K98" s="28">
        <f t="shared" si="21"/>
        <v>2759.1969732821622</v>
      </c>
      <c r="L98" s="28">
        <f t="shared" si="21"/>
        <v>2841.972882480627</v>
      </c>
      <c r="M98" s="28">
        <f t="shared" si="21"/>
        <v>2927.2320689550461</v>
      </c>
      <c r="N98" s="28">
        <f t="shared" si="21"/>
        <v>3015.0490310236974</v>
      </c>
      <c r="O98" s="28">
        <f t="shared" si="21"/>
        <v>3105.5005019544083</v>
      </c>
      <c r="P98" s="28">
        <f t="shared" si="21"/>
        <v>3198.6655170130407</v>
      </c>
      <c r="Q98" s="28">
        <f t="shared" si="21"/>
        <v>3294.6254825234319</v>
      </c>
      <c r="R98" s="28">
        <f t="shared" si="21"/>
        <v>3393.464246999135</v>
      </c>
      <c r="S98" s="28">
        <f t="shared" si="21"/>
        <v>3495.2681744091092</v>
      </c>
    </row>
    <row r="99" spans="2:19" ht="13.5" thickBot="1" x14ac:dyDescent="0.25">
      <c r="B99" s="37" t="s">
        <v>48</v>
      </c>
      <c r="C99" s="38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</row>
    <row r="100" spans="2:19" ht="33.75" x14ac:dyDescent="0.2">
      <c r="B100" s="6" t="s">
        <v>0</v>
      </c>
      <c r="C100" s="12" t="s">
        <v>22</v>
      </c>
      <c r="D100" s="11">
        <v>5</v>
      </c>
      <c r="E100" s="10">
        <v>7</v>
      </c>
      <c r="F100" s="10">
        <v>9</v>
      </c>
      <c r="G100" s="10">
        <v>11</v>
      </c>
      <c r="H100" s="10">
        <v>13</v>
      </c>
      <c r="I100" s="10">
        <v>15</v>
      </c>
      <c r="J100" s="10">
        <v>17</v>
      </c>
      <c r="K100" s="10">
        <v>19</v>
      </c>
      <c r="L100" s="10">
        <v>21</v>
      </c>
      <c r="M100" s="10">
        <v>23</v>
      </c>
      <c r="N100" s="10">
        <v>25</v>
      </c>
      <c r="O100" s="10">
        <v>27</v>
      </c>
      <c r="P100" s="10">
        <v>29</v>
      </c>
      <c r="Q100" s="10">
        <v>31</v>
      </c>
      <c r="R100" s="10">
        <v>33</v>
      </c>
      <c r="S100" s="10">
        <v>35</v>
      </c>
    </row>
    <row r="101" spans="2:19" x14ac:dyDescent="0.2">
      <c r="B101" s="6" t="s">
        <v>1</v>
      </c>
      <c r="C101" s="14" t="s">
        <v>2</v>
      </c>
      <c r="D101" s="8" t="s">
        <v>3</v>
      </c>
      <c r="E101" s="7" t="s">
        <v>4</v>
      </c>
      <c r="F101" s="7" t="s">
        <v>5</v>
      </c>
      <c r="G101" s="7" t="s">
        <v>6</v>
      </c>
      <c r="H101" s="7" t="s">
        <v>7</v>
      </c>
      <c r="I101" s="7" t="s">
        <v>8</v>
      </c>
      <c r="J101" s="7" t="s">
        <v>9</v>
      </c>
      <c r="K101" s="7" t="s">
        <v>10</v>
      </c>
      <c r="L101" s="7" t="s">
        <v>11</v>
      </c>
      <c r="M101" s="7" t="s">
        <v>12</v>
      </c>
      <c r="N101" s="7" t="s">
        <v>13</v>
      </c>
      <c r="O101" s="7" t="s">
        <v>14</v>
      </c>
      <c r="P101" s="7" t="s">
        <v>15</v>
      </c>
      <c r="Q101" s="7" t="s">
        <v>16</v>
      </c>
      <c r="R101" s="7" t="s">
        <v>17</v>
      </c>
      <c r="S101" s="7" t="s">
        <v>18</v>
      </c>
    </row>
    <row r="102" spans="2:19" ht="13.5" thickBot="1" x14ac:dyDescent="0.25">
      <c r="B102" s="6" t="s">
        <v>19</v>
      </c>
      <c r="C102" s="5">
        <f>(1838.54+(1838.54*7.7%))</f>
        <v>1980.1075799999999</v>
      </c>
      <c r="D102" s="29">
        <f>C102*1.03</f>
        <v>2039.5108074</v>
      </c>
      <c r="E102" s="30">
        <f t="shared" ref="E102:S102" si="22">D102*1.03</f>
        <v>2100.6961316219999</v>
      </c>
      <c r="F102" s="30">
        <f t="shared" si="22"/>
        <v>2163.7170155706599</v>
      </c>
      <c r="G102" s="30">
        <f t="shared" si="22"/>
        <v>2228.6285260377799</v>
      </c>
      <c r="H102" s="30">
        <f t="shared" si="22"/>
        <v>2295.4873818189135</v>
      </c>
      <c r="I102" s="30">
        <f t="shared" si="22"/>
        <v>2364.3520032734809</v>
      </c>
      <c r="J102" s="30">
        <f t="shared" si="22"/>
        <v>2435.2825633716852</v>
      </c>
      <c r="K102" s="30">
        <f t="shared" si="22"/>
        <v>2508.3410402728359</v>
      </c>
      <c r="L102" s="30">
        <f t="shared" si="22"/>
        <v>2583.5912714810211</v>
      </c>
      <c r="M102" s="30">
        <f t="shared" si="22"/>
        <v>2661.0990096254518</v>
      </c>
      <c r="N102" s="30">
        <f t="shared" si="22"/>
        <v>2740.9319799142154</v>
      </c>
      <c r="O102" s="30">
        <f t="shared" si="22"/>
        <v>2823.1599393116421</v>
      </c>
      <c r="P102" s="30">
        <f t="shared" si="22"/>
        <v>2907.8547374909913</v>
      </c>
      <c r="Q102" s="30">
        <f t="shared" si="22"/>
        <v>2995.0903796157213</v>
      </c>
      <c r="R102" s="30">
        <f t="shared" si="22"/>
        <v>3084.9430910041929</v>
      </c>
      <c r="S102" s="30">
        <f t="shared" si="22"/>
        <v>3177.4913837343188</v>
      </c>
    </row>
    <row r="103" spans="2:19" ht="13.5" thickBot="1" x14ac:dyDescent="0.25">
      <c r="B103" s="37" t="s">
        <v>49</v>
      </c>
      <c r="C103" s="38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</row>
    <row r="104" spans="2:19" ht="33.75" x14ac:dyDescent="0.2">
      <c r="B104" s="6" t="s">
        <v>0</v>
      </c>
      <c r="C104" s="12" t="s">
        <v>22</v>
      </c>
      <c r="D104" s="11">
        <v>5</v>
      </c>
      <c r="E104" s="10">
        <v>7</v>
      </c>
      <c r="F104" s="10">
        <v>9</v>
      </c>
      <c r="G104" s="10">
        <v>11</v>
      </c>
      <c r="H104" s="10">
        <v>13</v>
      </c>
      <c r="I104" s="10">
        <v>15</v>
      </c>
      <c r="J104" s="10">
        <v>17</v>
      </c>
      <c r="K104" s="10">
        <v>19</v>
      </c>
      <c r="L104" s="10">
        <v>21</v>
      </c>
      <c r="M104" s="10">
        <v>23</v>
      </c>
      <c r="N104" s="10">
        <v>25</v>
      </c>
      <c r="O104" s="10">
        <v>27</v>
      </c>
      <c r="P104" s="10">
        <v>29</v>
      </c>
      <c r="Q104" s="10">
        <v>31</v>
      </c>
      <c r="R104" s="10">
        <v>33</v>
      </c>
      <c r="S104" s="10">
        <v>35</v>
      </c>
    </row>
    <row r="105" spans="2:19" x14ac:dyDescent="0.2">
      <c r="B105" s="6" t="s">
        <v>1</v>
      </c>
      <c r="C105" s="14" t="s">
        <v>2</v>
      </c>
      <c r="D105" s="8" t="s">
        <v>3</v>
      </c>
      <c r="E105" s="7" t="s">
        <v>4</v>
      </c>
      <c r="F105" s="7" t="s">
        <v>5</v>
      </c>
      <c r="G105" s="7" t="s">
        <v>6</v>
      </c>
      <c r="H105" s="7" t="s">
        <v>7</v>
      </c>
      <c r="I105" s="7" t="s">
        <v>8</v>
      </c>
      <c r="J105" s="7" t="s">
        <v>9</v>
      </c>
      <c r="K105" s="7" t="s">
        <v>10</v>
      </c>
      <c r="L105" s="7" t="s">
        <v>11</v>
      </c>
      <c r="M105" s="7" t="s">
        <v>12</v>
      </c>
      <c r="N105" s="7" t="s">
        <v>13</v>
      </c>
      <c r="O105" s="7" t="s">
        <v>14</v>
      </c>
      <c r="P105" s="7" t="s">
        <v>15</v>
      </c>
      <c r="Q105" s="7" t="s">
        <v>16</v>
      </c>
      <c r="R105" s="7" t="s">
        <v>17</v>
      </c>
      <c r="S105" s="7" t="s">
        <v>18</v>
      </c>
    </row>
    <row r="106" spans="2:19" ht="13.5" thickBot="1" x14ac:dyDescent="0.25">
      <c r="B106" s="6" t="s">
        <v>19</v>
      </c>
      <c r="C106" s="5">
        <f>(1838.54+(1838.54*7.7%))</f>
        <v>1980.1075799999999</v>
      </c>
      <c r="D106" s="29">
        <f>C106*1.03</f>
        <v>2039.5108074</v>
      </c>
      <c r="E106" s="30">
        <f t="shared" ref="E106:R106" si="23">D106*1.03</f>
        <v>2100.6961316219999</v>
      </c>
      <c r="F106" s="30">
        <f t="shared" si="23"/>
        <v>2163.7170155706599</v>
      </c>
      <c r="G106" s="30">
        <f t="shared" si="23"/>
        <v>2228.6285260377799</v>
      </c>
      <c r="H106" s="30">
        <f t="shared" si="23"/>
        <v>2295.4873818189135</v>
      </c>
      <c r="I106" s="30">
        <f t="shared" si="23"/>
        <v>2364.3520032734809</v>
      </c>
      <c r="J106" s="30">
        <f t="shared" si="23"/>
        <v>2435.2825633716852</v>
      </c>
      <c r="K106" s="30">
        <f t="shared" si="23"/>
        <v>2508.3410402728359</v>
      </c>
      <c r="L106" s="30">
        <f t="shared" si="23"/>
        <v>2583.5912714810211</v>
      </c>
      <c r="M106" s="30">
        <f t="shared" si="23"/>
        <v>2661.0990096254518</v>
      </c>
      <c r="N106" s="30">
        <f t="shared" si="23"/>
        <v>2740.9319799142154</v>
      </c>
      <c r="O106" s="30">
        <f t="shared" si="23"/>
        <v>2823.1599393116421</v>
      </c>
      <c r="P106" s="30">
        <f t="shared" si="23"/>
        <v>2907.8547374909913</v>
      </c>
      <c r="Q106" s="30">
        <f t="shared" si="23"/>
        <v>2995.0903796157213</v>
      </c>
      <c r="R106" s="30">
        <f t="shared" si="23"/>
        <v>3084.9430910041929</v>
      </c>
      <c r="S106" s="30">
        <f>R106*1.03</f>
        <v>3177.4913837343188</v>
      </c>
    </row>
  </sheetData>
  <sheetProtection algorithmName="SHA-512" hashValue="Z6CQQWQR8EF6BYz0XJPkspjtCym4WdgFAzlwdmzYJCr+nIsHjb9wjBlOzuDIV6wXqfOpIiQ7K7owF/TLtLqJ3g==" saltValue="8v9oMncCfWXnfG5KmJyq3g==" spinCount="100000" sheet="1" objects="1" scenarios="1"/>
  <mergeCells count="29">
    <mergeCell ref="B33:S33"/>
    <mergeCell ref="B37:S37"/>
    <mergeCell ref="F2:S2"/>
    <mergeCell ref="B3:S3"/>
    <mergeCell ref="B4:S4"/>
    <mergeCell ref="B5:S5"/>
    <mergeCell ref="B9:S9"/>
    <mergeCell ref="B13:S13"/>
    <mergeCell ref="B17:S17"/>
    <mergeCell ref="B21:S21"/>
    <mergeCell ref="B25:S25"/>
    <mergeCell ref="B29:S29"/>
    <mergeCell ref="B41:S41"/>
    <mergeCell ref="B45:S45"/>
    <mergeCell ref="B49:S49"/>
    <mergeCell ref="B53:S53"/>
    <mergeCell ref="B57:S57"/>
    <mergeCell ref="B61:S61"/>
    <mergeCell ref="B65:S65"/>
    <mergeCell ref="B71:S71"/>
    <mergeCell ref="B72:S72"/>
    <mergeCell ref="B76:S76"/>
    <mergeCell ref="B99:S99"/>
    <mergeCell ref="B103:S103"/>
    <mergeCell ref="B80:S80"/>
    <mergeCell ref="B84:S84"/>
    <mergeCell ref="B90:S90"/>
    <mergeCell ref="B91:S91"/>
    <mergeCell ref="B95:S95"/>
  </mergeCells>
  <pageMargins left="0.7" right="0.7" top="0.75" bottom="0.75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2026-04-01T19:51:53Z</cp:lastPrinted>
  <dcterms:created xsi:type="dcterms:W3CDTF">2024-01-09T12:39:52Z</dcterms:created>
  <dcterms:modified xsi:type="dcterms:W3CDTF">2026-05-07T20:01:44Z</dcterms:modified>
</cp:coreProperties>
</file>